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i unidad\web\GIMNASIO\html\estrellas.clubcarbonell.com\estrellas2026\descargas\"/>
    </mc:Choice>
  </mc:AlternateContent>
  <xr:revisionPtr revIDLastSave="0" documentId="8_{63AEDA71-080E-49B7-8396-B58C8472F5E4}" xr6:coauthVersionLast="47" xr6:coauthVersionMax="47" xr10:uidLastSave="{00000000-0000-0000-0000-000000000000}"/>
  <bookViews>
    <workbookView xWindow="-28920" yWindow="-120" windowWidth="29040" windowHeight="16440" xr2:uid="{E61F3150-9B96-4D52-B581-1E5F6A2BC273}"/>
  </bookViews>
  <sheets>
    <sheet name="FEMENINO" sheetId="1" r:id="rId1"/>
    <sheet name="MASCULINO" sheetId="4" r:id="rId2"/>
    <sheet name="RESUMEN" sheetId="3" r:id="rId3"/>
    <sheet name="niveles cat" sheetId="2" state="hidden" r:id="rId4"/>
    <sheet name="niveles catM" sheetId="6" state="hidden" r:id="rId5"/>
  </sheets>
  <definedNames>
    <definedName name="_xlnm.Print_Area" localSheetId="0">FEMENINO!$A$1:$G$46</definedName>
    <definedName name="_xlnm.Print_Area" localSheetId="1">MASCULINO!$A$1:$G$46</definedName>
    <definedName name="I_Oblig.">'niveles cat'!$J$2:$J$6</definedName>
    <definedName name="II_Oblig.">'niveles cat'!$K$2:$K$6</definedName>
    <definedName name="III_Oblig.">'niveles cat'!$L$2:$L$5</definedName>
    <definedName name="III_Oblig_M">'niveles catM'!$C$2:$C$4</definedName>
    <definedName name="IV_Oblig.">'niveles cat'!$M$2:$M$5</definedName>
    <definedName name="IV_Oblig_M">'niveles catM'!$D$2:$D$5</definedName>
    <definedName name="IX_Libre">'niveles cat'!$R$2</definedName>
    <definedName name="Juvenil">'niveles cat'!$T$2</definedName>
    <definedName name="Juvenil_M">'niveles catM'!$I$2</definedName>
    <definedName name="Monto">'niveles cat'!$P$16:$P$17</definedName>
    <definedName name="NIVEL">FEMENINO!$D$10:$D$44</definedName>
    <definedName name="Niveles">'niveles cat'!$E$1:$U$1</definedName>
    <definedName name="Niveles_M" localSheetId="4">'niveles catM'!$B$1:$J$1</definedName>
    <definedName name="Promoción">'niveles cat'!$B$2:$B$6</definedName>
    <definedName name="Talla_de_Camiseta" localSheetId="4">'niveles catM'!$L$2:$L$15</definedName>
    <definedName name="Talla_de_Camiseta">'niveles cat'!$W$2:$W$15</definedName>
    <definedName name="V_Oblig.">'niveles cat'!$N$2:$N$5</definedName>
    <definedName name="V_Oblig_M">'niveles catM'!$E$2:$E$4</definedName>
    <definedName name="VI_Libre">'niveles cat'!$O$2:$O$4</definedName>
    <definedName name="VI_Oblig_M">'niveles catM'!$F$2:$F$3</definedName>
    <definedName name="VII_Libre">'niveles cat'!$P$2:$P$3</definedName>
    <definedName name="VII_Libre_M">'niveles catM'!$G$2</definedName>
    <definedName name="VIII_Libre">'niveles cat'!$Q$2:$Q$3</definedName>
    <definedName name="VIII_Libre_M">'niveles catM'!$H$2</definedName>
    <definedName name="X_Libre">'niveles cat'!$S$2</definedName>
    <definedName name="Xcel_Bronce">'niveles cat'!$F$2:$F$5</definedName>
    <definedName name="Xcel_Oro">'niveles cat'!$H$2:$H$4</definedName>
    <definedName name="Xcel_Plata">'niveles cat'!$G$2:$G$5</definedName>
    <definedName name="Xcel_Platino">'niveles cat'!$I$2:$I$3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6" l="1"/>
  <c r="I12" i="6"/>
  <c r="H12" i="6"/>
  <c r="G12" i="6"/>
  <c r="F12" i="6"/>
  <c r="E12" i="6"/>
  <c r="D12" i="6"/>
  <c r="C12" i="6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B12" i="6"/>
  <c r="B15" i="6"/>
  <c r="C15" i="2"/>
  <c r="D15" i="2"/>
  <c r="E15" i="2"/>
  <c r="J15" i="6" l="1"/>
  <c r="I15" i="6"/>
  <c r="H15" i="6"/>
  <c r="G15" i="6"/>
  <c r="F15" i="6"/>
  <c r="E15" i="6"/>
  <c r="D15" i="6"/>
  <c r="C15" i="6"/>
  <c r="U15" i="2"/>
  <c r="T15" i="2"/>
  <c r="S15" i="2"/>
  <c r="R15" i="2"/>
  <c r="Q15" i="2"/>
  <c r="P15" i="2"/>
  <c r="O15" i="2"/>
  <c r="H15" i="2"/>
  <c r="N15" i="2"/>
  <c r="M15" i="2"/>
  <c r="L15" i="2"/>
  <c r="K15" i="2"/>
  <c r="J15" i="2"/>
  <c r="I15" i="2"/>
  <c r="F15" i="2"/>
  <c r="B15" i="2"/>
  <c r="G15" i="2"/>
  <c r="D46" i="4" l="1"/>
  <c r="E46" i="4" s="1"/>
  <c r="C46" i="4"/>
  <c r="C46" i="1"/>
  <c r="D46" i="1"/>
  <c r="E46" i="1" s="1"/>
  <c r="F46" i="4" l="1"/>
  <c r="E6" i="3"/>
  <c r="F46" i="1"/>
  <c r="C6" i="3"/>
  <c r="D6" i="3"/>
  <c r="F6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CED7E0E-D47A-4546-AFD5-172FDB9A34E3}" keepAlive="1" name="Consulta - Promoción" description="Conexión a la consulta 'Promoción' en el libro." type="5" refreshedVersion="0" background="1">
    <dbPr connection="Provider=Microsoft.Mashup.OleDb.1;Data Source=$Workbook$;Location=Promoción;Extended Properties=&quot;&quot;" command="SELECT * FROM [Promoción]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<sst xmlns="http://schemas.openxmlformats.org/spreadsheetml/2006/main" count="223" uniqueCount="89">
  <si>
    <t>Nombre</t>
  </si>
  <si>
    <t>Apellidos</t>
  </si>
  <si>
    <t>Nivel</t>
  </si>
  <si>
    <t># de pasaporte</t>
  </si>
  <si>
    <t>T. Camisa</t>
  </si>
  <si>
    <t>Club</t>
  </si>
  <si>
    <t>País</t>
  </si>
  <si>
    <t>Entrenador 1</t>
  </si>
  <si>
    <t>Juez 1</t>
  </si>
  <si>
    <t>Delegado</t>
  </si>
  <si>
    <t>FIG</t>
  </si>
  <si>
    <t>4  5</t>
  </si>
  <si>
    <t>6  7</t>
  </si>
  <si>
    <t>8  9</t>
  </si>
  <si>
    <t>10  11</t>
  </si>
  <si>
    <t>12  13</t>
  </si>
  <si>
    <t>14+</t>
  </si>
  <si>
    <t>12+</t>
  </si>
  <si>
    <t>Xcel_Oro</t>
  </si>
  <si>
    <t>Xcel_Plata</t>
  </si>
  <si>
    <t>Xcel_Bronce</t>
  </si>
  <si>
    <t>Promoción</t>
  </si>
  <si>
    <t>Xcel_Platino</t>
  </si>
  <si>
    <t>I_Oblig.</t>
  </si>
  <si>
    <t>II_Oblig.</t>
  </si>
  <si>
    <t>III_Oblig.</t>
  </si>
  <si>
    <t>IV_Oblig.</t>
  </si>
  <si>
    <t>V_Oblig.</t>
  </si>
  <si>
    <t>VI_Libre</t>
  </si>
  <si>
    <t>VII_Libre</t>
  </si>
  <si>
    <t>IX_Libre</t>
  </si>
  <si>
    <t>X_Libre</t>
  </si>
  <si>
    <t>Juvenil</t>
  </si>
  <si>
    <t>9  10</t>
  </si>
  <si>
    <t>13+</t>
  </si>
  <si>
    <t>11  12</t>
  </si>
  <si>
    <t>VIII_Libre</t>
  </si>
  <si>
    <t>Unica</t>
  </si>
  <si>
    <t>13  15</t>
  </si>
  <si>
    <t>16+</t>
  </si>
  <si>
    <t>Talla de Camiseta</t>
  </si>
  <si>
    <t>S</t>
  </si>
  <si>
    <t>M</t>
  </si>
  <si>
    <t>L</t>
  </si>
  <si>
    <t>XL</t>
  </si>
  <si>
    <t>FORMULARIO DE INSCRIPCION FEMENINO</t>
  </si>
  <si>
    <t>Fecha de nacimiento</t>
  </si>
  <si>
    <t>TOTAL</t>
  </si>
  <si>
    <t>Email</t>
  </si>
  <si>
    <t>Entrenador 2</t>
  </si>
  <si>
    <t>Juez 2</t>
  </si>
  <si>
    <t>Equipos</t>
  </si>
  <si>
    <t>Equipos Promo</t>
  </si>
  <si>
    <t>Monto por Inscripciones</t>
  </si>
  <si>
    <t>Total Femenino</t>
  </si>
  <si>
    <t>RESUMEN</t>
  </si>
  <si>
    <t>5  6</t>
  </si>
  <si>
    <t>7  8</t>
  </si>
  <si>
    <t>14  18</t>
  </si>
  <si>
    <t>18+</t>
  </si>
  <si>
    <t>FORMULARIO DE INSCRIPCION MASCULINO</t>
  </si>
  <si>
    <t>RESUMEN DE PAGO</t>
  </si>
  <si>
    <t>Total por niveles</t>
  </si>
  <si>
    <t>Total de equipos</t>
  </si>
  <si>
    <t>Total por equipos</t>
  </si>
  <si>
    <t>estrellasgimnasticas@clubcarbonell.com</t>
  </si>
  <si>
    <t>Enviar al correo electrónico</t>
  </si>
  <si>
    <t>Observaciones</t>
  </si>
  <si>
    <t>Monto total</t>
  </si>
  <si>
    <t>Juvenil_M</t>
  </si>
  <si>
    <t>FIG_M</t>
  </si>
  <si>
    <t>VIII_Libre_M</t>
  </si>
  <si>
    <t>VII_Libre_M</t>
  </si>
  <si>
    <t>VI_Oblig_M</t>
  </si>
  <si>
    <t>V_Oblig_M</t>
  </si>
  <si>
    <t>IV_Oblig_M</t>
  </si>
  <si>
    <t>III_Oblig_M</t>
  </si>
  <si>
    <t>13  14</t>
  </si>
  <si>
    <t>UPAG_N_I</t>
  </si>
  <si>
    <t>UPAG_N_III</t>
  </si>
  <si>
    <t>UPAG_N_II</t>
  </si>
  <si>
    <t>Promoción_M</t>
  </si>
  <si>
    <t>506 6283 1384</t>
  </si>
  <si>
    <t>LA INSCRIPCIÓN QUEDA ABIERTA A PARTIR DE ESTA FECHA Y CIERRA EL DÍA 8 DE MAYO DE 2025</t>
  </si>
  <si>
    <r>
      <t>Niveles Promocón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color rgb="FFCC0066"/>
        <rFont val="Calibri"/>
        <family val="2"/>
        <scheme val="minor"/>
      </rPr>
      <t>$70</t>
    </r>
    <r>
      <rPr>
        <b/>
        <sz val="9"/>
        <color rgb="FFDF214E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por atleta</t>
    </r>
  </si>
  <si>
    <r>
      <t>Niveles Xcel</t>
    </r>
    <r>
      <rPr>
        <sz val="9"/>
        <color rgb="FFCC0066"/>
        <rFont val="Calibri"/>
        <family val="2"/>
        <scheme val="minor"/>
      </rPr>
      <t xml:space="preserve"> </t>
    </r>
    <r>
      <rPr>
        <b/>
        <sz val="10"/>
        <color rgb="FFCC0066"/>
        <rFont val="Calibri"/>
        <family val="2"/>
        <scheme val="minor"/>
      </rPr>
      <t>$130</t>
    </r>
    <r>
      <rPr>
        <b/>
        <sz val="9"/>
        <color rgb="FFDF214E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por atleta</t>
    </r>
  </si>
  <si>
    <r>
      <t xml:space="preserve">Niveles Obligatorios </t>
    </r>
    <r>
      <rPr>
        <b/>
        <sz val="9"/>
        <color theme="1"/>
        <rFont val="Calibri"/>
        <family val="2"/>
        <scheme val="minor"/>
      </rPr>
      <t xml:space="preserve">I, II, III, IV, V </t>
    </r>
    <r>
      <rPr>
        <sz val="9"/>
        <color theme="1"/>
        <rFont val="Calibri"/>
        <family val="2"/>
        <scheme val="minor"/>
      </rPr>
      <t xml:space="preserve">GAF y </t>
    </r>
    <r>
      <rPr>
        <b/>
        <sz val="9"/>
        <color theme="1"/>
        <rFont val="Calibri"/>
        <family val="2"/>
        <scheme val="minor"/>
      </rPr>
      <t>III, IV, V, VI</t>
    </r>
    <r>
      <rPr>
        <sz val="9"/>
        <color theme="1"/>
        <rFont val="Calibri"/>
        <family val="2"/>
        <scheme val="minor"/>
      </rPr>
      <t xml:space="preserve"> GAM </t>
    </r>
    <r>
      <rPr>
        <b/>
        <sz val="10"/>
        <color rgb="FFCC0066"/>
        <rFont val="Calibri"/>
        <family val="2"/>
        <scheme val="minor"/>
      </rPr>
      <t>$130</t>
    </r>
    <r>
      <rPr>
        <b/>
        <sz val="9"/>
        <color theme="1"/>
        <rFont val="Calibri"/>
        <family val="2"/>
        <scheme val="minor"/>
      </rPr>
      <t xml:space="preserve"> por atleta</t>
    </r>
  </si>
  <si>
    <r>
      <t xml:space="preserve">Niveles Libres </t>
    </r>
    <r>
      <rPr>
        <b/>
        <sz val="9"/>
        <color theme="1"/>
        <rFont val="Calibri"/>
        <family val="2"/>
        <scheme val="minor"/>
      </rPr>
      <t>VI, VII, VIII, IX, X, Juvenil y FIG</t>
    </r>
    <r>
      <rPr>
        <sz val="9"/>
        <color theme="1"/>
        <rFont val="Calibri"/>
        <family val="2"/>
        <scheme val="minor"/>
      </rPr>
      <t xml:space="preserve"> GAF y </t>
    </r>
    <r>
      <rPr>
        <b/>
        <sz val="9"/>
        <color theme="1"/>
        <rFont val="Calibri"/>
        <family val="2"/>
        <scheme val="minor"/>
      </rPr>
      <t xml:space="preserve">VII, VIII, Juvenil y FIG </t>
    </r>
    <r>
      <rPr>
        <sz val="9"/>
        <color theme="1"/>
        <rFont val="Calibri"/>
        <family val="2"/>
        <scheme val="minor"/>
      </rPr>
      <t xml:space="preserve">GAM </t>
    </r>
    <r>
      <rPr>
        <sz val="10"/>
        <color rgb="FFDF214E"/>
        <rFont val="Calibri"/>
        <family val="2"/>
        <scheme val="minor"/>
      </rPr>
      <t xml:space="preserve"> </t>
    </r>
    <r>
      <rPr>
        <b/>
        <sz val="10"/>
        <color rgb="FFCC0066"/>
        <rFont val="Calibri"/>
        <family val="2"/>
        <scheme val="minor"/>
      </rPr>
      <t>$130</t>
    </r>
    <r>
      <rPr>
        <b/>
        <sz val="9"/>
        <color theme="1"/>
        <rFont val="Calibri"/>
        <family val="2"/>
        <scheme val="minor"/>
      </rPr>
      <t xml:space="preserve"> por atletas</t>
    </r>
  </si>
  <si>
    <r>
      <t>Equipo</t>
    </r>
    <r>
      <rPr>
        <sz val="9"/>
        <color rgb="FFCC0066"/>
        <rFont val="Calibri"/>
        <family val="2"/>
        <scheme val="minor"/>
      </rPr>
      <t xml:space="preserve"> </t>
    </r>
    <r>
      <rPr>
        <b/>
        <sz val="10"/>
        <color rgb="FFCC0066"/>
        <rFont val="Calibri"/>
        <family val="2"/>
        <scheme val="minor"/>
      </rPr>
      <t>$60</t>
    </r>
    <r>
      <rPr>
        <sz val="9"/>
        <color theme="1"/>
        <rFont val="Calibri"/>
        <family val="2"/>
        <scheme val="minor"/>
      </rPr>
      <t xml:space="preserve"> </t>
    </r>
    <r>
      <rPr>
        <b/>
        <i/>
        <sz val="8"/>
        <color theme="1"/>
        <rFont val="Calibri"/>
        <family val="2"/>
        <scheme val="minor"/>
      </rPr>
      <t xml:space="preserve"> Se toman las 3 mejores notas de cada equipo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</si>
</sst>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;@"/>
    <numFmt numFmtId="165" formatCode="[$$-540A]#,##0;[Red][$$-540A]#,##0"/>
    <numFmt numFmtId="166" formatCode="[$$-540A]#,##0.0;[Red][$$-540A]#,##0.0"/>
  </numFmts>
  <fonts count="3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6"/>
      <color rgb="FFDF214E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FF0066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color rgb="FFDF214E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DF214E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9"/>
      <color rgb="FF9B00FF"/>
      <name val="Calibri"/>
      <family val="2"/>
      <scheme val="minor"/>
    </font>
    <font>
      <sz val="11"/>
      <color rgb="FF9B00FF"/>
      <name val="Calibri"/>
      <family val="2"/>
      <scheme val="minor"/>
    </font>
    <font>
      <sz val="11"/>
      <color rgb="FFFF0066"/>
      <name val="Calibri"/>
      <family val="2"/>
      <scheme val="minor"/>
    </font>
    <font>
      <b/>
      <sz val="16"/>
      <color rgb="FFCC0066"/>
      <name val="Calibri"/>
      <family val="2"/>
      <scheme val="minor"/>
    </font>
    <font>
      <b/>
      <sz val="11"/>
      <color rgb="FFCC0066"/>
      <name val="Calibri"/>
      <family val="2"/>
      <scheme val="minor"/>
    </font>
    <font>
      <b/>
      <sz val="9"/>
      <color rgb="FFCC0066"/>
      <name val="Calibri"/>
      <family val="2"/>
      <scheme val="minor"/>
    </font>
    <font>
      <b/>
      <sz val="10"/>
      <color rgb="FFCC0066"/>
      <name val="Calibri"/>
      <family val="2"/>
      <scheme val="minor"/>
    </font>
    <font>
      <sz val="9"/>
      <color rgb="FFCC006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9EDFF"/>
        <bgColor indexed="64"/>
      </patternFill>
    </fill>
    <fill>
      <patternFill patternType="solid">
        <fgColor rgb="FFDDF6FF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99CC"/>
        <bgColor indexed="64"/>
      </patternFill>
    </fill>
  </fills>
  <borders count="3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/>
      <right/>
      <top style="thin">
        <color rgb="FFCC0066"/>
      </top>
      <bottom/>
      <diagonal/>
    </border>
    <border>
      <left style="thin">
        <color rgb="FFCC0066"/>
      </left>
      <right/>
      <top style="thin">
        <color rgb="FFCC0066"/>
      </top>
      <bottom/>
      <diagonal/>
    </border>
    <border>
      <left/>
      <right style="thin">
        <color rgb="FFCC0066"/>
      </right>
      <top style="thin">
        <color rgb="FFCC0066"/>
      </top>
      <bottom/>
      <diagonal/>
    </border>
    <border>
      <left style="thin">
        <color rgb="FFCC0066"/>
      </left>
      <right/>
      <top/>
      <bottom/>
      <diagonal/>
    </border>
    <border>
      <left/>
      <right style="thin">
        <color rgb="FFCC0066"/>
      </right>
      <top/>
      <bottom/>
      <diagonal/>
    </border>
    <border>
      <left style="thin">
        <color rgb="FFCC0066"/>
      </left>
      <right/>
      <top/>
      <bottom style="thin">
        <color rgb="FFCC0066"/>
      </bottom>
      <diagonal/>
    </border>
    <border>
      <left/>
      <right/>
      <top/>
      <bottom style="thin">
        <color rgb="FFCC0066"/>
      </bottom>
      <diagonal/>
    </border>
    <border>
      <left/>
      <right style="thin">
        <color rgb="FFCC0066"/>
      </right>
      <top/>
      <bottom style="thin">
        <color rgb="FFCC006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147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0" fillId="2" borderId="0" xfId="0" applyFill="1"/>
    <xf numFmtId="0" fontId="15" fillId="0" borderId="4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/>
    </xf>
    <xf numFmtId="165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21" fillId="0" borderId="0" xfId="0" applyFont="1"/>
    <xf numFmtId="0" fontId="21" fillId="0" borderId="1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9" fillId="0" borderId="1" xfId="0" applyFont="1" applyBorder="1" applyAlignment="1">
      <alignment horizontal="right" vertical="center"/>
    </xf>
    <xf numFmtId="165" fontId="20" fillId="0" borderId="1" xfId="0" applyNumberFormat="1" applyFont="1" applyBorder="1" applyAlignment="1">
      <alignment horizontal="center"/>
    </xf>
    <xf numFmtId="0" fontId="0" fillId="0" borderId="4" xfId="0" applyBorder="1"/>
    <xf numFmtId="165" fontId="19" fillId="0" borderId="4" xfId="2" applyNumberFormat="1" applyFont="1" applyFill="1" applyBorder="1" applyAlignment="1">
      <alignment horizontal="center"/>
    </xf>
    <xf numFmtId="0" fontId="0" fillId="0" borderId="3" xfId="0" applyBorder="1"/>
    <xf numFmtId="0" fontId="18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15" fillId="0" borderId="14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5" fillId="0" borderId="4" xfId="1" applyFont="1" applyFill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right" vertical="center"/>
    </xf>
    <xf numFmtId="0" fontId="15" fillId="0" borderId="25" xfId="0" applyFont="1" applyBorder="1" applyAlignment="1">
      <alignment horizontal="right" vertical="center"/>
    </xf>
    <xf numFmtId="0" fontId="16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/>
    </xf>
    <xf numFmtId="165" fontId="14" fillId="4" borderId="6" xfId="2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right" vertical="center"/>
    </xf>
    <xf numFmtId="0" fontId="28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30" fillId="0" borderId="11" xfId="0" applyFont="1" applyBorder="1" applyAlignment="1">
      <alignment horizontal="right" vertical="center"/>
    </xf>
    <xf numFmtId="0" fontId="30" fillId="0" borderId="4" xfId="0" applyFont="1" applyBorder="1" applyAlignment="1">
      <alignment horizontal="right" vertical="center"/>
    </xf>
    <xf numFmtId="0" fontId="30" fillId="0" borderId="1" xfId="1" applyFont="1" applyFill="1" applyBorder="1" applyAlignment="1">
      <alignment horizontal="right" vertical="center"/>
    </xf>
    <xf numFmtId="0" fontId="30" fillId="0" borderId="1" xfId="0" applyFont="1" applyBorder="1" applyAlignment="1">
      <alignment horizontal="right" vertic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center"/>
    </xf>
    <xf numFmtId="0" fontId="31" fillId="2" borderId="2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left" vertical="center"/>
    </xf>
    <xf numFmtId="0" fontId="26" fillId="7" borderId="1" xfId="0" applyFont="1" applyFill="1" applyBorder="1" applyAlignment="1">
      <alignment horizontal="center" vertical="center"/>
    </xf>
    <xf numFmtId="164" fontId="26" fillId="7" borderId="1" xfId="0" applyNumberFormat="1" applyFont="1" applyFill="1" applyBorder="1" applyAlignment="1">
      <alignment horizontal="center" vertical="center"/>
    </xf>
    <xf numFmtId="165" fontId="29" fillId="7" borderId="1" xfId="0" applyNumberFormat="1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/>
    </xf>
    <xf numFmtId="165" fontId="29" fillId="7" borderId="6" xfId="2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165" fontId="12" fillId="6" borderId="13" xfId="0" applyNumberFormat="1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/>
    </xf>
    <xf numFmtId="0" fontId="19" fillId="9" borderId="13" xfId="0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/>
    </xf>
    <xf numFmtId="165" fontId="19" fillId="10" borderId="13" xfId="0" applyNumberFormat="1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/>
    </xf>
    <xf numFmtId="165" fontId="12" fillId="8" borderId="13" xfId="0" applyNumberFormat="1" applyFont="1" applyFill="1" applyBorder="1" applyAlignment="1">
      <alignment horizontal="center" vertical="center"/>
    </xf>
    <xf numFmtId="166" fontId="12" fillId="6" borderId="4" xfId="0" applyNumberFormat="1" applyFont="1" applyFill="1" applyBorder="1" applyAlignment="1">
      <alignment horizontal="center"/>
    </xf>
    <xf numFmtId="166" fontId="12" fillId="6" borderId="3" xfId="0" applyNumberFormat="1" applyFont="1" applyFill="1" applyBorder="1" applyAlignment="1">
      <alignment horizontal="center"/>
    </xf>
    <xf numFmtId="0" fontId="27" fillId="7" borderId="15" xfId="0" applyFont="1" applyFill="1" applyBorder="1" applyAlignment="1">
      <alignment horizontal="center" vertical="center"/>
    </xf>
    <xf numFmtId="0" fontId="27" fillId="7" borderId="17" xfId="0" applyFont="1" applyFill="1" applyBorder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 vertical="center"/>
    </xf>
    <xf numFmtId="0" fontId="27" fillId="7" borderId="19" xfId="0" applyFont="1" applyFill="1" applyBorder="1" applyAlignment="1">
      <alignment horizontal="center" vertical="center"/>
    </xf>
    <xf numFmtId="0" fontId="27" fillId="7" borderId="16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/>
    </xf>
    <xf numFmtId="0" fontId="31" fillId="2" borderId="3" xfId="0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27" fillId="7" borderId="25" xfId="0" applyFont="1" applyFill="1" applyBorder="1" applyAlignment="1">
      <alignment horizontal="center" vertical="center"/>
    </xf>
    <xf numFmtId="0" fontId="27" fillId="7" borderId="26" xfId="0" applyFont="1" applyFill="1" applyBorder="1" applyAlignment="1">
      <alignment horizontal="center" vertical="center"/>
    </xf>
    <xf numFmtId="0" fontId="27" fillId="7" borderId="23" xfId="0" applyFont="1" applyFill="1" applyBorder="1" applyAlignment="1">
      <alignment horizontal="center" vertical="center"/>
    </xf>
    <xf numFmtId="0" fontId="27" fillId="7" borderId="24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2" fillId="3" borderId="7" xfId="0" applyFont="1" applyFill="1" applyBorder="1" applyAlignment="1">
      <alignment horizontal="center"/>
    </xf>
    <xf numFmtId="166" fontId="12" fillId="3" borderId="4" xfId="0" applyNumberFormat="1" applyFont="1" applyFill="1" applyBorder="1" applyAlignment="1">
      <alignment horizontal="center"/>
    </xf>
    <xf numFmtId="166" fontId="12" fillId="3" borderId="3" xfId="0" applyNumberFormat="1" applyFont="1" applyFill="1" applyBorder="1" applyAlignment="1">
      <alignment horizontal="center"/>
    </xf>
    <xf numFmtId="0" fontId="10" fillId="5" borderId="23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7" fillId="7" borderId="30" xfId="0" applyFont="1" applyFill="1" applyBorder="1" applyAlignment="1">
      <alignment vertical="top" wrapText="1"/>
    </xf>
    <xf numFmtId="0" fontId="27" fillId="7" borderId="29" xfId="0" applyFont="1" applyFill="1" applyBorder="1" applyAlignment="1">
      <alignment vertical="top" wrapText="1"/>
    </xf>
    <xf numFmtId="0" fontId="27" fillId="7" borderId="31" xfId="0" applyFont="1" applyFill="1" applyBorder="1" applyAlignment="1">
      <alignment vertical="top" wrapText="1"/>
    </xf>
    <xf numFmtId="0" fontId="27" fillId="7" borderId="32" xfId="0" applyFont="1" applyFill="1" applyBorder="1" applyAlignment="1">
      <alignment vertical="top" wrapText="1"/>
    </xf>
    <xf numFmtId="0" fontId="27" fillId="7" borderId="0" xfId="0" applyFont="1" applyFill="1" applyAlignment="1">
      <alignment vertical="top" wrapText="1"/>
    </xf>
    <xf numFmtId="0" fontId="27" fillId="7" borderId="33" xfId="0" applyFont="1" applyFill="1" applyBorder="1" applyAlignment="1">
      <alignment vertical="top" wrapText="1"/>
    </xf>
    <xf numFmtId="0" fontId="27" fillId="7" borderId="34" xfId="0" applyFont="1" applyFill="1" applyBorder="1" applyAlignment="1">
      <alignment vertical="top" wrapText="1"/>
    </xf>
    <xf numFmtId="0" fontId="27" fillId="7" borderId="35" xfId="0" applyFont="1" applyFill="1" applyBorder="1" applyAlignment="1">
      <alignment vertical="top" wrapText="1"/>
    </xf>
    <xf numFmtId="0" fontId="27" fillId="7" borderId="36" xfId="0" applyFont="1" applyFill="1" applyBorder="1" applyAlignment="1">
      <alignment vertical="top" wrapText="1"/>
    </xf>
    <xf numFmtId="0" fontId="22" fillId="0" borderId="9" xfId="0" applyFont="1" applyBorder="1" applyAlignment="1">
      <alignment horizontal="center" vertical="top"/>
    </xf>
    <xf numFmtId="0" fontId="25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0" borderId="9" xfId="1" applyBorder="1" applyAlignment="1">
      <alignment horizontal="center" vertical="top"/>
    </xf>
    <xf numFmtId="0" fontId="21" fillId="0" borderId="9" xfId="0" applyFont="1" applyBorder="1" applyAlignment="1">
      <alignment horizontal="center" vertical="top"/>
    </xf>
    <xf numFmtId="0" fontId="0" fillId="0" borderId="9" xfId="0" applyBorder="1" applyAlignment="1">
      <alignment horizontal="center"/>
    </xf>
  </cellXfs>
  <cellStyles count="3">
    <cellStyle name="Hipervínculo" xfId="1" builtinId="8"/>
    <cellStyle name="Moneda" xfId="2" builtinId="4"/>
    <cellStyle name="Normal" xfId="0" builtinId="0"/>
  </cellStyles>
  <dxfs count="1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0066"/>
      <color rgb="FFFFCCFF"/>
      <color rgb="FFFF99CC"/>
      <color rgb="FFFF6699"/>
      <color rgb="FFFF0066"/>
      <color rgb="FFD60093"/>
      <color rgb="FFF0DCFF"/>
      <color rgb="FFE4B9FF"/>
      <color rgb="FF9B00FF"/>
      <color rgb="FFD28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microsoft.com/office/2017/06/relationships/rdRichValue" Target="richData/rdrichvalue.xml"/><Relationship Id="rId17" Type="http://schemas.microsoft.com/office/2023/09/relationships/Python" Target="pyth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6804</xdr:colOff>
      <xdr:row>0</xdr:row>
      <xdr:rowOff>0</xdr:rowOff>
    </xdr:from>
    <xdr:to>
      <xdr:col>6</xdr:col>
      <xdr:colOff>421821</xdr:colOff>
      <xdr:row>1</xdr:row>
      <xdr:rowOff>245727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B0425-B839-0685-97E2-1909C0F01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04" y="0"/>
          <a:ext cx="6885213" cy="1620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434715</xdr:colOff>
      <xdr:row>1</xdr:row>
      <xdr:rowOff>217714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53B3748-7CD4-6ECD-3574-8E9B26CA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864090" cy="1619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773343</xdr:colOff>
      <xdr:row>17</xdr:row>
      <xdr:rowOff>96846</xdr:rowOff>
    </xdr:from>
    <xdr:to>
      <xdr:col>4</xdr:col>
      <xdr:colOff>643917</xdr:colOff>
      <xdr:row>26</xdr:row>
      <xdr:rowOff>5520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13716E-3AFF-152E-FCF4-E9FE622E4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35443" y="4395796"/>
          <a:ext cx="1496174" cy="14961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765068</xdr:colOff>
      <xdr:row>1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30B620-BABD-A7E3-62A2-789B918B8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454668" cy="15240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CBD2CA5-DCC2-45CC-9170-F17E329E6035}" name="UPAG_N_I" displayName="UPAG_N_I" ref="C1:C2" totalsRowShown="0" headerRowDxfId="14" dataDxfId="13">
  <autoFilter ref="C1:C2" xr:uid="{CCBD2CA5-DCC2-45CC-9170-F17E329E6035}"/>
  <tableColumns count="1">
    <tableColumn id="1" xr3:uid="{8158350F-E8B3-40D4-9093-A9793B593871}" name="UPAG_N_I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98BE5AE-BD4E-471C-BFC9-90E7A99EB64E}" name="UPAG_N_II" displayName="UPAG_N_II" ref="D1:D2" totalsRowShown="0" headerRowDxfId="11" dataDxfId="10">
  <autoFilter ref="D1:D2" xr:uid="{E98BE5AE-BD4E-471C-BFC9-90E7A99EB64E}"/>
  <tableColumns count="1">
    <tableColumn id="1" xr3:uid="{AA496BF9-DA3A-4AEE-9B39-5674A439E607}" name="UPAG_N_II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272F4F4-BF8A-4B1E-A4B9-8439F505BFB6}" name="UPAG_N_III" displayName="UPAG_N_III" ref="E1:E2" totalsRowShown="0" headerRowDxfId="8" dataDxfId="7">
  <autoFilter ref="E1:E2" xr:uid="{B272F4F4-BF8A-4B1E-A4B9-8439F505BFB6}"/>
  <tableColumns count="1">
    <tableColumn id="1" xr3:uid="{4313FD84-FA4A-4F50-B12A-B4CCD55ECA12}" name="UPAG_N_III" dataDxf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37518E-346F-4D06-8571-2A4AA611FCDD}" name="Tabla1" displayName="Tabla1" ref="B1:B8" totalsRowShown="0" headerRowDxfId="5" dataDxfId="4">
  <autoFilter ref="B1:B8" xr:uid="{4837518E-346F-4D06-8571-2A4AA611FCDD}"/>
  <tableColumns count="1">
    <tableColumn id="1" xr3:uid="{9A2AC6D0-D2DC-4227-9761-FDF101F6AFD1}" name="Promoción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84D6614-9EFD-4B98-8BE4-E068752B84F4}" name="Promoción_M" displayName="Promoción_M" ref="B1:B4" totalsRowShown="0" headerRowDxfId="2" dataDxfId="1">
  <autoFilter ref="B1:B4" xr:uid="{E84D6614-9EFD-4B98-8BE4-E068752B84F4}"/>
  <tableColumns count="1">
    <tableColumn id="1" xr3:uid="{7A7A5906-74E6-44A0-A467-873070C6AD86}" name="Promoción_M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legad@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elegad@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strellasgimnasticas@clubcarbonel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BFCB8-1D6B-4157-946E-0B3190628784}">
  <sheetPr codeName="Hoja1">
    <tabColor rgb="FFCC0066"/>
    <pageSetUpPr fitToPage="1"/>
  </sheetPr>
  <dimension ref="A1:G46"/>
  <sheetViews>
    <sheetView showGridLines="0" tabSelected="1" zoomScale="140" zoomScaleNormal="140" zoomScaleSheetLayoutView="100" workbookViewId="0">
      <selection activeCell="D42" sqref="D42"/>
    </sheetView>
  </sheetViews>
  <sheetFormatPr baseColWidth="10" defaultRowHeight="15" x14ac:dyDescent="0.25"/>
  <cols>
    <col min="1" max="1" width="2.28515625" style="8" customWidth="1"/>
    <col min="2" max="3" width="22.7109375" customWidth="1"/>
    <col min="4" max="4" width="10.5703125" customWidth="1"/>
    <col min="5" max="5" width="17.140625" customWidth="1"/>
    <col min="6" max="6" width="21.5703125" customWidth="1"/>
    <col min="7" max="7" width="6.5703125" customWidth="1"/>
  </cols>
  <sheetData>
    <row r="1" spans="1:7" ht="108" customHeight="1" x14ac:dyDescent="0.25">
      <c r="A1" s="94"/>
      <c r="B1" s="94"/>
      <c r="C1" s="94"/>
      <c r="D1" s="94"/>
      <c r="E1" s="94"/>
      <c r="F1" s="94"/>
      <c r="G1" s="94"/>
    </row>
    <row r="2" spans="1:7" ht="41.45" customHeight="1" x14ac:dyDescent="0.25">
      <c r="A2" s="95" t="s">
        <v>45</v>
      </c>
      <c r="B2" s="95"/>
      <c r="C2" s="95"/>
      <c r="D2" s="95"/>
      <c r="E2" s="95"/>
      <c r="F2" s="95"/>
      <c r="G2" s="95"/>
    </row>
    <row r="3" spans="1:7" ht="17.649999999999999" customHeight="1" thickBot="1" x14ac:dyDescent="0.3">
      <c r="A3" s="49"/>
      <c r="B3" s="64" t="s">
        <v>5</v>
      </c>
      <c r="C3" s="96"/>
      <c r="D3" s="96"/>
      <c r="E3" s="60" t="s">
        <v>48</v>
      </c>
      <c r="F3" s="102"/>
      <c r="G3" s="103"/>
    </row>
    <row r="4" spans="1:7" ht="17.649999999999999" customHeight="1" thickBot="1" x14ac:dyDescent="0.3">
      <c r="A4" s="7"/>
      <c r="B4" s="65" t="s">
        <v>6</v>
      </c>
      <c r="C4" s="91"/>
      <c r="D4" s="97"/>
      <c r="E4" s="61"/>
      <c r="F4" s="56"/>
      <c r="G4" s="56"/>
    </row>
    <row r="5" spans="1:7" ht="17.649999999999999" customHeight="1" thickBot="1" x14ac:dyDescent="0.3">
      <c r="A5" s="7"/>
      <c r="B5" s="66" t="s">
        <v>9</v>
      </c>
      <c r="C5" s="96"/>
      <c r="D5" s="96"/>
      <c r="E5" s="62"/>
      <c r="F5" s="57"/>
      <c r="G5" s="57"/>
    </row>
    <row r="6" spans="1:7" ht="17.649999999999999" customHeight="1" thickBot="1" x14ac:dyDescent="0.3">
      <c r="A6" s="7"/>
      <c r="B6" s="65" t="s">
        <v>7</v>
      </c>
      <c r="C6" s="91"/>
      <c r="D6" s="92"/>
      <c r="E6" s="63" t="s">
        <v>49</v>
      </c>
      <c r="F6" s="104"/>
      <c r="G6" s="105"/>
    </row>
    <row r="7" spans="1:7" ht="17.649999999999999" customHeight="1" x14ac:dyDescent="0.25">
      <c r="A7" s="7"/>
      <c r="B7" s="67" t="s">
        <v>8</v>
      </c>
      <c r="C7" s="93"/>
      <c r="D7" s="93"/>
      <c r="E7" s="63" t="s">
        <v>50</v>
      </c>
      <c r="F7" s="102"/>
      <c r="G7" s="103"/>
    </row>
    <row r="8" spans="1:7" ht="8.1" customHeight="1" x14ac:dyDescent="0.25">
      <c r="A8" s="7"/>
      <c r="B8" s="1"/>
      <c r="C8" s="2"/>
      <c r="D8" s="2"/>
      <c r="E8" s="2"/>
      <c r="F8" s="2"/>
      <c r="G8" s="2"/>
    </row>
    <row r="9" spans="1:7" x14ac:dyDescent="0.25">
      <c r="A9" s="68"/>
      <c r="B9" s="68" t="s">
        <v>0</v>
      </c>
      <c r="C9" s="68" t="s">
        <v>1</v>
      </c>
      <c r="D9" s="69" t="s">
        <v>2</v>
      </c>
      <c r="E9" s="69" t="s">
        <v>46</v>
      </c>
      <c r="F9" s="69" t="s">
        <v>3</v>
      </c>
      <c r="G9" s="70" t="s">
        <v>4</v>
      </c>
    </row>
    <row r="10" spans="1:7" ht="14.65" customHeight="1" x14ac:dyDescent="0.25">
      <c r="A10" s="71">
        <v>1</v>
      </c>
      <c r="B10" s="75"/>
      <c r="C10" s="75"/>
      <c r="D10" s="76"/>
      <c r="E10" s="77"/>
      <c r="F10" s="76"/>
      <c r="G10" s="76"/>
    </row>
    <row r="11" spans="1:7" ht="14.65" customHeight="1" x14ac:dyDescent="0.25">
      <c r="A11" s="71">
        <v>2</v>
      </c>
      <c r="B11" s="75"/>
      <c r="C11" s="75"/>
      <c r="D11" s="76"/>
      <c r="E11" s="77"/>
      <c r="F11" s="76"/>
      <c r="G11" s="76"/>
    </row>
    <row r="12" spans="1:7" ht="14.65" customHeight="1" x14ac:dyDescent="0.25">
      <c r="A12" s="71">
        <v>3</v>
      </c>
      <c r="B12" s="75"/>
      <c r="C12" s="75"/>
      <c r="D12" s="76"/>
      <c r="E12" s="77"/>
      <c r="F12" s="76"/>
      <c r="G12" s="76"/>
    </row>
    <row r="13" spans="1:7" ht="14.65" customHeight="1" x14ac:dyDescent="0.25">
      <c r="A13" s="71">
        <v>4</v>
      </c>
      <c r="B13" s="75"/>
      <c r="C13" s="75"/>
      <c r="D13" s="76"/>
      <c r="E13" s="77"/>
      <c r="F13" s="76"/>
      <c r="G13" s="76"/>
    </row>
    <row r="14" spans="1:7" ht="14.65" customHeight="1" x14ac:dyDescent="0.25">
      <c r="A14" s="71">
        <v>5</v>
      </c>
      <c r="B14" s="75"/>
      <c r="C14" s="75"/>
      <c r="D14" s="76"/>
      <c r="E14" s="77"/>
      <c r="F14" s="76"/>
      <c r="G14" s="76"/>
    </row>
    <row r="15" spans="1:7" ht="14.65" customHeight="1" x14ac:dyDescent="0.25">
      <c r="A15" s="71">
        <v>6</v>
      </c>
      <c r="B15" s="75"/>
      <c r="C15" s="75"/>
      <c r="D15" s="76"/>
      <c r="E15" s="77"/>
      <c r="F15" s="76"/>
      <c r="G15" s="76"/>
    </row>
    <row r="16" spans="1:7" ht="14.65" customHeight="1" x14ac:dyDescent="0.25">
      <c r="A16" s="71">
        <v>7</v>
      </c>
      <c r="B16" s="75"/>
      <c r="C16" s="75"/>
      <c r="D16" s="76"/>
      <c r="E16" s="77"/>
      <c r="F16" s="76"/>
      <c r="G16" s="76"/>
    </row>
    <row r="17" spans="1:7" ht="14.65" customHeight="1" x14ac:dyDescent="0.25">
      <c r="A17" s="71">
        <v>8</v>
      </c>
      <c r="B17" s="75"/>
      <c r="C17" s="75"/>
      <c r="D17" s="76"/>
      <c r="E17" s="77"/>
      <c r="F17" s="76"/>
      <c r="G17" s="76"/>
    </row>
    <row r="18" spans="1:7" ht="14.65" customHeight="1" x14ac:dyDescent="0.25">
      <c r="A18" s="71">
        <v>9</v>
      </c>
      <c r="B18" s="75"/>
      <c r="C18" s="75"/>
      <c r="D18" s="76"/>
      <c r="E18" s="77"/>
      <c r="F18" s="76"/>
      <c r="G18" s="76"/>
    </row>
    <row r="19" spans="1:7" ht="14.65" customHeight="1" x14ac:dyDescent="0.25">
      <c r="A19" s="71">
        <v>10</v>
      </c>
      <c r="B19" s="75"/>
      <c r="C19" s="75"/>
      <c r="D19" s="76"/>
      <c r="E19" s="77"/>
      <c r="F19" s="76"/>
      <c r="G19" s="76"/>
    </row>
    <row r="20" spans="1:7" ht="14.65" customHeight="1" x14ac:dyDescent="0.25">
      <c r="A20" s="71">
        <v>11</v>
      </c>
      <c r="B20" s="75"/>
      <c r="C20" s="75"/>
      <c r="D20" s="76"/>
      <c r="E20" s="77"/>
      <c r="F20" s="76"/>
      <c r="G20" s="76"/>
    </row>
    <row r="21" spans="1:7" ht="14.65" customHeight="1" x14ac:dyDescent="0.25">
      <c r="A21" s="71">
        <v>12</v>
      </c>
      <c r="B21" s="75"/>
      <c r="C21" s="75"/>
      <c r="D21" s="76"/>
      <c r="E21" s="77"/>
      <c r="F21" s="76"/>
      <c r="G21" s="76"/>
    </row>
    <row r="22" spans="1:7" ht="14.65" customHeight="1" x14ac:dyDescent="0.25">
      <c r="A22" s="71">
        <v>13</v>
      </c>
      <c r="B22" s="75"/>
      <c r="C22" s="75"/>
      <c r="D22" s="76"/>
      <c r="E22" s="77"/>
      <c r="F22" s="76"/>
      <c r="G22" s="76"/>
    </row>
    <row r="23" spans="1:7" ht="14.65" customHeight="1" x14ac:dyDescent="0.25">
      <c r="A23" s="71">
        <v>14</v>
      </c>
      <c r="B23" s="75"/>
      <c r="C23" s="75"/>
      <c r="D23" s="76"/>
      <c r="E23" s="77"/>
      <c r="F23" s="76"/>
      <c r="G23" s="76"/>
    </row>
    <row r="24" spans="1:7" ht="14.65" customHeight="1" x14ac:dyDescent="0.25">
      <c r="A24" s="71">
        <v>15</v>
      </c>
      <c r="B24" s="75"/>
      <c r="C24" s="75"/>
      <c r="D24" s="76"/>
      <c r="E24" s="77"/>
      <c r="F24" s="76"/>
      <c r="G24" s="76"/>
    </row>
    <row r="25" spans="1:7" ht="14.65" customHeight="1" x14ac:dyDescent="0.25">
      <c r="A25" s="71">
        <v>16</v>
      </c>
      <c r="B25" s="75"/>
      <c r="C25" s="75"/>
      <c r="D25" s="76"/>
      <c r="E25" s="77"/>
      <c r="F25" s="76"/>
      <c r="G25" s="76"/>
    </row>
    <row r="26" spans="1:7" ht="14.65" customHeight="1" x14ac:dyDescent="0.25">
      <c r="A26" s="71">
        <v>17</v>
      </c>
      <c r="B26" s="75"/>
      <c r="C26" s="75"/>
      <c r="D26" s="76"/>
      <c r="E26" s="77"/>
      <c r="F26" s="76"/>
      <c r="G26" s="76"/>
    </row>
    <row r="27" spans="1:7" ht="14.65" customHeight="1" x14ac:dyDescent="0.25">
      <c r="A27" s="71">
        <v>18</v>
      </c>
      <c r="B27" s="75"/>
      <c r="C27" s="75"/>
      <c r="D27" s="76"/>
      <c r="E27" s="77"/>
      <c r="F27" s="76"/>
      <c r="G27" s="76"/>
    </row>
    <row r="28" spans="1:7" ht="14.65" customHeight="1" x14ac:dyDescent="0.25">
      <c r="A28" s="71">
        <v>19</v>
      </c>
      <c r="B28" s="75"/>
      <c r="C28" s="75"/>
      <c r="D28" s="76"/>
      <c r="E28" s="77"/>
      <c r="F28" s="76"/>
      <c r="G28" s="76"/>
    </row>
    <row r="29" spans="1:7" ht="14.65" customHeight="1" x14ac:dyDescent="0.25">
      <c r="A29" s="71">
        <v>20</v>
      </c>
      <c r="B29" s="75"/>
      <c r="C29" s="75"/>
      <c r="D29" s="76"/>
      <c r="E29" s="77"/>
      <c r="F29" s="76"/>
      <c r="G29" s="76"/>
    </row>
    <row r="30" spans="1:7" ht="14.65" customHeight="1" x14ac:dyDescent="0.25">
      <c r="A30" s="71">
        <v>21</v>
      </c>
      <c r="B30" s="75"/>
      <c r="C30" s="75"/>
      <c r="D30" s="76"/>
      <c r="E30" s="77"/>
      <c r="F30" s="76"/>
      <c r="G30" s="76"/>
    </row>
    <row r="31" spans="1:7" ht="14.65" customHeight="1" x14ac:dyDescent="0.25">
      <c r="A31" s="71">
        <v>22</v>
      </c>
      <c r="B31" s="75"/>
      <c r="C31" s="75"/>
      <c r="D31" s="76"/>
      <c r="E31" s="77"/>
      <c r="F31" s="76"/>
      <c r="G31" s="76"/>
    </row>
    <row r="32" spans="1:7" ht="14.65" customHeight="1" x14ac:dyDescent="0.25">
      <c r="A32" s="71">
        <v>23</v>
      </c>
      <c r="B32" s="75"/>
      <c r="C32" s="75"/>
      <c r="D32" s="76"/>
      <c r="E32" s="77"/>
      <c r="F32" s="76"/>
      <c r="G32" s="76"/>
    </row>
    <row r="33" spans="1:7" ht="14.65" customHeight="1" x14ac:dyDescent="0.25">
      <c r="A33" s="71">
        <v>24</v>
      </c>
      <c r="B33" s="75"/>
      <c r="C33" s="75"/>
      <c r="D33" s="76"/>
      <c r="E33" s="77"/>
      <c r="F33" s="76"/>
      <c r="G33" s="76"/>
    </row>
    <row r="34" spans="1:7" ht="14.65" customHeight="1" x14ac:dyDescent="0.25">
      <c r="A34" s="71">
        <v>25</v>
      </c>
      <c r="B34" s="75"/>
      <c r="C34" s="75"/>
      <c r="D34" s="76"/>
      <c r="E34" s="77"/>
      <c r="F34" s="76"/>
      <c r="G34" s="76"/>
    </row>
    <row r="35" spans="1:7" ht="14.65" customHeight="1" x14ac:dyDescent="0.25">
      <c r="A35" s="71">
        <v>26</v>
      </c>
      <c r="B35" s="75"/>
      <c r="C35" s="75"/>
      <c r="D35" s="76"/>
      <c r="E35" s="77"/>
      <c r="F35" s="76"/>
      <c r="G35" s="76"/>
    </row>
    <row r="36" spans="1:7" ht="14.65" customHeight="1" x14ac:dyDescent="0.25">
      <c r="A36" s="71">
        <v>27</v>
      </c>
      <c r="B36" s="75"/>
      <c r="C36" s="75"/>
      <c r="D36" s="76"/>
      <c r="E36" s="77"/>
      <c r="F36" s="76"/>
      <c r="G36" s="76"/>
    </row>
    <row r="37" spans="1:7" ht="14.65" customHeight="1" x14ac:dyDescent="0.25">
      <c r="A37" s="71">
        <v>28</v>
      </c>
      <c r="B37" s="75"/>
      <c r="C37" s="75"/>
      <c r="D37" s="76"/>
      <c r="E37" s="77"/>
      <c r="F37" s="76"/>
      <c r="G37" s="76"/>
    </row>
    <row r="38" spans="1:7" ht="14.65" customHeight="1" x14ac:dyDescent="0.25">
      <c r="A38" s="71">
        <v>29</v>
      </c>
      <c r="B38" s="75"/>
      <c r="C38" s="75"/>
      <c r="D38" s="76"/>
      <c r="E38" s="77"/>
      <c r="F38" s="76"/>
      <c r="G38" s="76"/>
    </row>
    <row r="39" spans="1:7" ht="14.65" customHeight="1" x14ac:dyDescent="0.25">
      <c r="A39" s="71">
        <v>30</v>
      </c>
      <c r="B39" s="75"/>
      <c r="C39" s="75"/>
      <c r="D39" s="76"/>
      <c r="E39" s="77"/>
      <c r="F39" s="76"/>
      <c r="G39" s="76"/>
    </row>
    <row r="40" spans="1:7" ht="14.65" customHeight="1" x14ac:dyDescent="0.25">
      <c r="A40" s="71">
        <v>31</v>
      </c>
      <c r="B40" s="75"/>
      <c r="C40" s="75"/>
      <c r="D40" s="76"/>
      <c r="E40" s="77"/>
      <c r="F40" s="76"/>
      <c r="G40" s="76"/>
    </row>
    <row r="41" spans="1:7" ht="14.65" customHeight="1" x14ac:dyDescent="0.25">
      <c r="A41" s="71">
        <v>32</v>
      </c>
      <c r="B41" s="75"/>
      <c r="C41" s="75"/>
      <c r="D41" s="76"/>
      <c r="E41" s="77"/>
      <c r="F41" s="76"/>
      <c r="G41" s="76"/>
    </row>
    <row r="42" spans="1:7" ht="14.65" customHeight="1" x14ac:dyDescent="0.25">
      <c r="A42" s="71">
        <v>33</v>
      </c>
      <c r="B42" s="75"/>
      <c r="C42" s="75"/>
      <c r="D42" s="76"/>
      <c r="E42" s="77"/>
      <c r="F42" s="76"/>
      <c r="G42" s="76"/>
    </row>
    <row r="43" spans="1:7" ht="14.65" customHeight="1" x14ac:dyDescent="0.25">
      <c r="A43" s="71">
        <v>34</v>
      </c>
      <c r="B43" s="75"/>
      <c r="C43" s="75"/>
      <c r="D43" s="76"/>
      <c r="E43" s="77"/>
      <c r="F43" s="76"/>
      <c r="G43" s="76"/>
    </row>
    <row r="44" spans="1:7" ht="14.65" customHeight="1" x14ac:dyDescent="0.25">
      <c r="A44" s="72">
        <v>35</v>
      </c>
      <c r="B44" s="75"/>
      <c r="C44" s="75"/>
      <c r="D44" s="76"/>
      <c r="E44" s="77"/>
      <c r="F44" s="76"/>
      <c r="G44" s="76"/>
    </row>
    <row r="45" spans="1:7" s="14" customFormat="1" ht="19.149999999999999" customHeight="1" x14ac:dyDescent="0.25">
      <c r="A45" s="12"/>
      <c r="B45" s="13"/>
      <c r="C45" s="73" t="s">
        <v>53</v>
      </c>
      <c r="D45" s="73" t="s">
        <v>51</v>
      </c>
      <c r="E45" s="74"/>
      <c r="F45" s="98" t="s">
        <v>54</v>
      </c>
      <c r="G45" s="99"/>
    </row>
    <row r="46" spans="1:7" ht="21" x14ac:dyDescent="0.35">
      <c r="A46" s="100" t="s">
        <v>55</v>
      </c>
      <c r="B46" s="101"/>
      <c r="C46" s="78">
        <f>SUM('niveles cat'!B12:U12)</f>
        <v>0</v>
      </c>
      <c r="D46" s="79">
        <f>COUNTIF('niveles cat'!B15:U15,"=VERDADERO")</f>
        <v>0</v>
      </c>
      <c r="E46" s="80">
        <f>ABS(D46*60)</f>
        <v>0</v>
      </c>
      <c r="F46" s="89">
        <f>SUM(C46,E46)</f>
        <v>0</v>
      </c>
      <c r="G46" s="90"/>
    </row>
  </sheetData>
  <sheetProtection selectLockedCells="1" selectUnlockedCells="1"/>
  <mergeCells count="13">
    <mergeCell ref="F46:G46"/>
    <mergeCell ref="C6:D6"/>
    <mergeCell ref="C7:D7"/>
    <mergeCell ref="A1:G1"/>
    <mergeCell ref="A2:G2"/>
    <mergeCell ref="C5:D5"/>
    <mergeCell ref="C3:D3"/>
    <mergeCell ref="C4:D4"/>
    <mergeCell ref="F45:G45"/>
    <mergeCell ref="A46:B46"/>
    <mergeCell ref="F3:G3"/>
    <mergeCell ref="F6:G6"/>
    <mergeCell ref="F7:G7"/>
  </mergeCells>
  <dataValidations xWindow="437" yWindow="665" count="1">
    <dataValidation type="date" allowBlank="1" showInputMessage="1" showErrorMessage="1" promptTitle="Formato de fecha" prompt="DD/MM/AAAA" sqref="E10:E44" xr:uid="{351511BC-47C3-420B-8018-16A075F391E9}">
      <formula1>1</formula1>
      <formula2>45291</formula2>
    </dataValidation>
  </dataValidations>
  <hyperlinks>
    <hyperlink ref="B5" r:id="rId1" display="Delegad@" xr:uid="{55EA0157-4B24-4E4C-A945-C9E0483BB720}"/>
  </hyperlinks>
  <pageMargins left="0.70866141732283461" right="0.70866141732283461" top="0.74803149606299213" bottom="0.74803149606299213" header="0.19685039370078741" footer="0.19685039370078741"/>
  <pageSetup scale="86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xWindow="437" yWindow="665" count="3">
        <x14:dataValidation type="list" showInputMessage="1" showErrorMessage="1" errorTitle="Error" error="Debe seleccionar en la lista la talla correcta" promptTitle="Talla de camiseta" prompt="Seleccione en la lista la talla de camiseta" xr:uid="{8CF61F9F-F592-4AA0-8269-F747DB2AC3EF}">
          <x14:formula1>
            <xm:f>'niveles cat'!$W$2:$W$15</xm:f>
          </x14:formula1>
          <xm:sqref>G10:G44</xm:sqref>
        </x14:dataValidation>
        <x14:dataValidation type="list" showInputMessage="1" showErrorMessage="1" errorTitle="Error" error="Debe seleccionar un nivel de la lista" promptTitle="Niveles" prompt="Seleccione el nivel en la lista" xr:uid="{C2DD5D50-8D0E-4908-8B9B-49B416112343}">
          <x14:formula1>
            <xm:f>'niveles cat'!$A$1:$U$1</xm:f>
          </x14:formula1>
          <xm:sqref>D11:D44</xm:sqref>
        </x14:dataValidation>
        <x14:dataValidation type="list" showInputMessage="1" showErrorMessage="1" errorTitle="Error" error="Debe seleccionar un nivel de la lista" promptTitle="Niveles" prompt="Seleccione el nivel en la lista" xr:uid="{ABD16528-DBCD-41BC-BA43-0E952758052E}">
          <x14:formula1>
            <xm:f>'niveles cat'!A1:U1</xm:f>
          </x14:formula1>
          <xm:sqref>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35727-04F1-4DA0-8C8E-AE4C8F5604D7}">
  <sheetPr codeName="Hoja2">
    <tabColor rgb="FF00B0F0"/>
    <pageSetUpPr fitToPage="1"/>
  </sheetPr>
  <dimension ref="A1:G46"/>
  <sheetViews>
    <sheetView showGridLines="0" zoomScale="140" zoomScaleNormal="140" zoomScaleSheetLayoutView="100" workbookViewId="0">
      <selection activeCell="D44" sqref="D44"/>
    </sheetView>
  </sheetViews>
  <sheetFormatPr baseColWidth="10" defaultRowHeight="15" x14ac:dyDescent="0.25"/>
  <cols>
    <col min="1" max="1" width="2.28515625" style="8" customWidth="1"/>
    <col min="2" max="3" width="22.42578125" customWidth="1"/>
    <col min="4" max="4" width="10.5703125" customWidth="1"/>
    <col min="5" max="5" width="17.140625" customWidth="1"/>
    <col min="6" max="6" width="21.5703125" customWidth="1"/>
    <col min="7" max="7" width="6.5703125" customWidth="1"/>
  </cols>
  <sheetData>
    <row r="1" spans="1:7" ht="110.25" customHeight="1" x14ac:dyDescent="0.25">
      <c r="A1" s="94"/>
      <c r="B1" s="94"/>
      <c r="C1" s="94"/>
      <c r="D1" s="94"/>
      <c r="E1" s="94"/>
      <c r="F1" s="94"/>
      <c r="G1" s="94"/>
    </row>
    <row r="2" spans="1:7" ht="34.700000000000003" customHeight="1" x14ac:dyDescent="0.25">
      <c r="A2" s="106" t="s">
        <v>60</v>
      </c>
      <c r="B2" s="106"/>
      <c r="C2" s="106"/>
      <c r="D2" s="106"/>
      <c r="E2" s="106"/>
      <c r="F2" s="106"/>
      <c r="G2" s="106"/>
    </row>
    <row r="3" spans="1:7" ht="17.649999999999999" customHeight="1" x14ac:dyDescent="0.25">
      <c r="A3" s="55"/>
      <c r="B3" s="51" t="s">
        <v>5</v>
      </c>
      <c r="C3" s="113"/>
      <c r="D3" s="114"/>
      <c r="E3" s="51" t="s">
        <v>48</v>
      </c>
      <c r="F3" s="111"/>
      <c r="G3" s="112"/>
    </row>
    <row r="4" spans="1:7" ht="17.649999999999999" customHeight="1" thickBot="1" x14ac:dyDescent="0.3">
      <c r="A4" s="49"/>
      <c r="B4" s="50" t="s">
        <v>6</v>
      </c>
      <c r="C4" s="115"/>
      <c r="D4" s="116"/>
      <c r="E4" s="52"/>
      <c r="F4" s="53"/>
      <c r="G4" s="54"/>
    </row>
    <row r="5" spans="1:7" ht="17.649999999999999" customHeight="1" thickBot="1" x14ac:dyDescent="0.3">
      <c r="A5" s="7"/>
      <c r="B5" s="48" t="s">
        <v>9</v>
      </c>
      <c r="C5" s="117"/>
      <c r="D5" s="118"/>
      <c r="E5" s="16"/>
      <c r="F5" s="46"/>
      <c r="G5" s="47"/>
    </row>
    <row r="6" spans="1:7" ht="17.649999999999999" customHeight="1" thickBot="1" x14ac:dyDescent="0.3">
      <c r="A6" s="7"/>
      <c r="B6" s="15" t="s">
        <v>7</v>
      </c>
      <c r="C6" s="117"/>
      <c r="D6" s="118"/>
      <c r="E6" s="17" t="s">
        <v>49</v>
      </c>
      <c r="F6" s="123"/>
      <c r="G6" s="124"/>
    </row>
    <row r="7" spans="1:7" ht="17.649999999999999" customHeight="1" thickBot="1" x14ac:dyDescent="0.3">
      <c r="A7" s="7"/>
      <c r="B7" s="15" t="s">
        <v>8</v>
      </c>
      <c r="C7" s="107"/>
      <c r="D7" s="108"/>
      <c r="E7" s="45" t="s">
        <v>50</v>
      </c>
      <c r="F7" s="123"/>
      <c r="G7" s="124"/>
    </row>
    <row r="8" spans="1:7" ht="8.1" customHeight="1" x14ac:dyDescent="0.25">
      <c r="A8" s="7"/>
      <c r="B8" s="1"/>
      <c r="C8" s="44"/>
      <c r="D8" s="44"/>
      <c r="E8" s="44"/>
      <c r="F8" s="44"/>
      <c r="G8" s="44"/>
    </row>
    <row r="9" spans="1:7" x14ac:dyDescent="0.25">
      <c r="A9" s="18"/>
      <c r="B9" s="18" t="s">
        <v>0</v>
      </c>
      <c r="C9" s="18" t="s">
        <v>1</v>
      </c>
      <c r="D9" s="19" t="s">
        <v>2</v>
      </c>
      <c r="E9" s="19" t="s">
        <v>46</v>
      </c>
      <c r="F9" s="19" t="s">
        <v>3</v>
      </c>
      <c r="G9" s="20" t="s">
        <v>4</v>
      </c>
    </row>
    <row r="10" spans="1:7" ht="14.65" customHeight="1" x14ac:dyDescent="0.25">
      <c r="A10" s="21">
        <v>1</v>
      </c>
      <c r="B10" s="26"/>
      <c r="C10" s="26"/>
      <c r="D10" s="27"/>
      <c r="E10" s="28"/>
      <c r="F10" s="27"/>
      <c r="G10" s="27"/>
    </row>
    <row r="11" spans="1:7" ht="14.65" customHeight="1" x14ac:dyDescent="0.25">
      <c r="A11" s="21">
        <v>2</v>
      </c>
      <c r="B11" s="26"/>
      <c r="C11" s="26"/>
      <c r="D11" s="27"/>
      <c r="E11" s="28"/>
      <c r="F11" s="27"/>
      <c r="G11" s="27"/>
    </row>
    <row r="12" spans="1:7" ht="14.65" customHeight="1" x14ac:dyDescent="0.25">
      <c r="A12" s="21">
        <v>3</v>
      </c>
      <c r="B12" s="26"/>
      <c r="C12" s="26"/>
      <c r="D12" s="27"/>
      <c r="E12" s="28"/>
      <c r="F12" s="27"/>
      <c r="G12" s="27"/>
    </row>
    <row r="13" spans="1:7" ht="14.65" customHeight="1" x14ac:dyDescent="0.25">
      <c r="A13" s="21">
        <v>4</v>
      </c>
      <c r="B13" s="26"/>
      <c r="C13" s="26"/>
      <c r="D13" s="27"/>
      <c r="E13" s="28"/>
      <c r="F13" s="27"/>
      <c r="G13" s="27"/>
    </row>
    <row r="14" spans="1:7" ht="14.65" customHeight="1" x14ac:dyDescent="0.25">
      <c r="A14" s="21">
        <v>5</v>
      </c>
      <c r="B14" s="26"/>
      <c r="C14" s="26"/>
      <c r="D14" s="27"/>
      <c r="E14" s="28"/>
      <c r="F14" s="27"/>
      <c r="G14" s="27"/>
    </row>
    <row r="15" spans="1:7" ht="14.65" customHeight="1" x14ac:dyDescent="0.25">
      <c r="A15" s="21">
        <v>6</v>
      </c>
      <c r="B15" s="26"/>
      <c r="C15" s="26"/>
      <c r="D15" s="27"/>
      <c r="E15" s="28"/>
      <c r="F15" s="27"/>
      <c r="G15" s="27"/>
    </row>
    <row r="16" spans="1:7" ht="14.65" customHeight="1" x14ac:dyDescent="0.25">
      <c r="A16" s="21">
        <v>7</v>
      </c>
      <c r="B16" s="26"/>
      <c r="C16" s="26"/>
      <c r="D16" s="27"/>
      <c r="E16" s="28"/>
      <c r="F16" s="27"/>
      <c r="G16" s="27"/>
    </row>
    <row r="17" spans="1:7" ht="14.65" customHeight="1" x14ac:dyDescent="0.25">
      <c r="A17" s="21">
        <v>8</v>
      </c>
      <c r="B17" s="26"/>
      <c r="C17" s="26"/>
      <c r="D17" s="27"/>
      <c r="E17" s="28"/>
      <c r="F17" s="27"/>
      <c r="G17" s="27"/>
    </row>
    <row r="18" spans="1:7" ht="14.65" customHeight="1" x14ac:dyDescent="0.25">
      <c r="A18" s="21">
        <v>9</v>
      </c>
      <c r="B18" s="26"/>
      <c r="C18" s="26"/>
      <c r="D18" s="27"/>
      <c r="E18" s="28"/>
      <c r="F18" s="27"/>
      <c r="G18" s="27"/>
    </row>
    <row r="19" spans="1:7" ht="14.65" customHeight="1" x14ac:dyDescent="0.25">
      <c r="A19" s="21">
        <v>10</v>
      </c>
      <c r="B19" s="26"/>
      <c r="C19" s="26"/>
      <c r="D19" s="27"/>
      <c r="E19" s="28"/>
      <c r="F19" s="27"/>
      <c r="G19" s="27"/>
    </row>
    <row r="20" spans="1:7" ht="14.65" customHeight="1" x14ac:dyDescent="0.25">
      <c r="A20" s="21">
        <v>11</v>
      </c>
      <c r="B20" s="26"/>
      <c r="C20" s="26"/>
      <c r="D20" s="27"/>
      <c r="E20" s="28"/>
      <c r="F20" s="27"/>
      <c r="G20" s="27"/>
    </row>
    <row r="21" spans="1:7" ht="14.65" customHeight="1" x14ac:dyDescent="0.25">
      <c r="A21" s="21">
        <v>12</v>
      </c>
      <c r="B21" s="26"/>
      <c r="C21" s="26"/>
      <c r="D21" s="27"/>
      <c r="E21" s="28"/>
      <c r="F21" s="27"/>
      <c r="G21" s="27"/>
    </row>
    <row r="22" spans="1:7" ht="14.65" customHeight="1" x14ac:dyDescent="0.25">
      <c r="A22" s="21">
        <v>13</v>
      </c>
      <c r="B22" s="26"/>
      <c r="C22" s="26"/>
      <c r="D22" s="27"/>
      <c r="E22" s="28"/>
      <c r="F22" s="27"/>
      <c r="G22" s="27"/>
    </row>
    <row r="23" spans="1:7" ht="14.65" customHeight="1" x14ac:dyDescent="0.25">
      <c r="A23" s="21">
        <v>14</v>
      </c>
      <c r="B23" s="26"/>
      <c r="C23" s="26"/>
      <c r="D23" s="27"/>
      <c r="E23" s="28"/>
      <c r="F23" s="27"/>
      <c r="G23" s="27"/>
    </row>
    <row r="24" spans="1:7" ht="14.65" customHeight="1" x14ac:dyDescent="0.25">
      <c r="A24" s="21">
        <v>15</v>
      </c>
      <c r="B24" s="26"/>
      <c r="C24" s="26"/>
      <c r="D24" s="27"/>
      <c r="E24" s="28"/>
      <c r="F24" s="27"/>
      <c r="G24" s="27"/>
    </row>
    <row r="25" spans="1:7" ht="14.65" customHeight="1" x14ac:dyDescent="0.25">
      <c r="A25" s="21">
        <v>16</v>
      </c>
      <c r="B25" s="26"/>
      <c r="C25" s="26"/>
      <c r="D25" s="27"/>
      <c r="E25" s="28"/>
      <c r="F25" s="27"/>
      <c r="G25" s="27"/>
    </row>
    <row r="26" spans="1:7" ht="14.65" customHeight="1" x14ac:dyDescent="0.25">
      <c r="A26" s="21">
        <v>17</v>
      </c>
      <c r="B26" s="26"/>
      <c r="C26" s="26"/>
      <c r="D26" s="27"/>
      <c r="E26" s="28"/>
      <c r="F26" s="27"/>
      <c r="G26" s="27"/>
    </row>
    <row r="27" spans="1:7" ht="14.65" customHeight="1" x14ac:dyDescent="0.25">
      <c r="A27" s="21">
        <v>18</v>
      </c>
      <c r="B27" s="26"/>
      <c r="C27" s="26"/>
      <c r="D27" s="27"/>
      <c r="E27" s="28"/>
      <c r="F27" s="27"/>
      <c r="G27" s="27"/>
    </row>
    <row r="28" spans="1:7" ht="14.65" customHeight="1" x14ac:dyDescent="0.25">
      <c r="A28" s="21">
        <v>19</v>
      </c>
      <c r="B28" s="26"/>
      <c r="C28" s="26"/>
      <c r="D28" s="27"/>
      <c r="E28" s="28"/>
      <c r="F28" s="27"/>
      <c r="G28" s="27"/>
    </row>
    <row r="29" spans="1:7" ht="14.65" customHeight="1" x14ac:dyDescent="0.25">
      <c r="A29" s="21">
        <v>20</v>
      </c>
      <c r="B29" s="26"/>
      <c r="C29" s="26"/>
      <c r="D29" s="27"/>
      <c r="E29" s="28"/>
      <c r="F29" s="27"/>
      <c r="G29" s="27"/>
    </row>
    <row r="30" spans="1:7" ht="14.65" customHeight="1" x14ac:dyDescent="0.25">
      <c r="A30" s="21">
        <v>21</v>
      </c>
      <c r="B30" s="26"/>
      <c r="C30" s="26"/>
      <c r="D30" s="27"/>
      <c r="E30" s="28"/>
      <c r="F30" s="27"/>
      <c r="G30" s="27"/>
    </row>
    <row r="31" spans="1:7" ht="14.65" customHeight="1" x14ac:dyDescent="0.25">
      <c r="A31" s="21">
        <v>22</v>
      </c>
      <c r="B31" s="26"/>
      <c r="C31" s="26"/>
      <c r="D31" s="27"/>
      <c r="E31" s="28"/>
      <c r="F31" s="27"/>
      <c r="G31" s="27"/>
    </row>
    <row r="32" spans="1:7" ht="14.65" customHeight="1" x14ac:dyDescent="0.25">
      <c r="A32" s="21">
        <v>23</v>
      </c>
      <c r="B32" s="26"/>
      <c r="C32" s="26"/>
      <c r="D32" s="27"/>
      <c r="E32" s="28"/>
      <c r="F32" s="27"/>
      <c r="G32" s="27"/>
    </row>
    <row r="33" spans="1:7" ht="14.65" customHeight="1" x14ac:dyDescent="0.25">
      <c r="A33" s="21">
        <v>24</v>
      </c>
      <c r="B33" s="26"/>
      <c r="C33" s="26"/>
      <c r="D33" s="27"/>
      <c r="E33" s="28"/>
      <c r="F33" s="27"/>
      <c r="G33" s="27"/>
    </row>
    <row r="34" spans="1:7" ht="14.65" customHeight="1" x14ac:dyDescent="0.25">
      <c r="A34" s="21">
        <v>25</v>
      </c>
      <c r="B34" s="26"/>
      <c r="C34" s="26"/>
      <c r="D34" s="27"/>
      <c r="E34" s="28"/>
      <c r="F34" s="27"/>
      <c r="G34" s="27"/>
    </row>
    <row r="35" spans="1:7" ht="14.65" customHeight="1" x14ac:dyDescent="0.25">
      <c r="A35" s="21">
        <v>26</v>
      </c>
      <c r="B35" s="26"/>
      <c r="C35" s="26"/>
      <c r="D35" s="27"/>
      <c r="E35" s="28"/>
      <c r="F35" s="27"/>
      <c r="G35" s="27"/>
    </row>
    <row r="36" spans="1:7" ht="14.65" customHeight="1" x14ac:dyDescent="0.25">
      <c r="A36" s="21">
        <v>27</v>
      </c>
      <c r="B36" s="26"/>
      <c r="C36" s="26"/>
      <c r="D36" s="27"/>
      <c r="E36" s="28"/>
      <c r="F36" s="27"/>
      <c r="G36" s="27"/>
    </row>
    <row r="37" spans="1:7" ht="14.65" customHeight="1" x14ac:dyDescent="0.25">
      <c r="A37" s="21">
        <v>28</v>
      </c>
      <c r="B37" s="26"/>
      <c r="C37" s="26"/>
      <c r="D37" s="27"/>
      <c r="E37" s="28"/>
      <c r="F37" s="27"/>
      <c r="G37" s="27"/>
    </row>
    <row r="38" spans="1:7" ht="14.65" customHeight="1" x14ac:dyDescent="0.25">
      <c r="A38" s="21">
        <v>29</v>
      </c>
      <c r="B38" s="26"/>
      <c r="C38" s="26"/>
      <c r="D38" s="27"/>
      <c r="E38" s="28"/>
      <c r="F38" s="27"/>
      <c r="G38" s="27"/>
    </row>
    <row r="39" spans="1:7" ht="14.65" customHeight="1" x14ac:dyDescent="0.25">
      <c r="A39" s="21">
        <v>30</v>
      </c>
      <c r="B39" s="26"/>
      <c r="C39" s="26"/>
      <c r="D39" s="27"/>
      <c r="E39" s="28"/>
      <c r="F39" s="27"/>
      <c r="G39" s="27"/>
    </row>
    <row r="40" spans="1:7" ht="14.65" customHeight="1" x14ac:dyDescent="0.25">
      <c r="A40" s="21">
        <v>31</v>
      </c>
      <c r="B40" s="26"/>
      <c r="C40" s="26"/>
      <c r="D40" s="27"/>
      <c r="E40" s="28"/>
      <c r="F40" s="27"/>
      <c r="G40" s="27"/>
    </row>
    <row r="41" spans="1:7" ht="14.65" customHeight="1" x14ac:dyDescent="0.25">
      <c r="A41" s="21">
        <v>32</v>
      </c>
      <c r="B41" s="26"/>
      <c r="C41" s="26"/>
      <c r="D41" s="27"/>
      <c r="E41" s="28"/>
      <c r="F41" s="27"/>
      <c r="G41" s="27"/>
    </row>
    <row r="42" spans="1:7" ht="14.65" customHeight="1" x14ac:dyDescent="0.25">
      <c r="A42" s="21">
        <v>33</v>
      </c>
      <c r="B42" s="26"/>
      <c r="C42" s="26"/>
      <c r="D42" s="27"/>
      <c r="E42" s="28"/>
      <c r="F42" s="27"/>
      <c r="G42" s="27"/>
    </row>
    <row r="43" spans="1:7" ht="14.65" customHeight="1" x14ac:dyDescent="0.25">
      <c r="A43" s="21">
        <v>34</v>
      </c>
      <c r="B43" s="26"/>
      <c r="C43" s="26"/>
      <c r="D43" s="27"/>
      <c r="E43" s="28"/>
      <c r="F43" s="27"/>
      <c r="G43" s="27"/>
    </row>
    <row r="44" spans="1:7" ht="14.65" customHeight="1" x14ac:dyDescent="0.25">
      <c r="A44" s="22">
        <v>35</v>
      </c>
      <c r="B44" s="26"/>
      <c r="C44" s="26"/>
      <c r="D44" s="27"/>
      <c r="E44" s="28"/>
      <c r="F44" s="27"/>
      <c r="G44" s="27"/>
    </row>
    <row r="45" spans="1:7" s="14" customFormat="1" ht="19.149999999999999" customHeight="1" x14ac:dyDescent="0.25">
      <c r="A45" s="12"/>
      <c r="B45" s="13"/>
      <c r="C45" s="23" t="s">
        <v>53</v>
      </c>
      <c r="D45" s="23" t="s">
        <v>51</v>
      </c>
      <c r="E45" s="58"/>
      <c r="F45" s="109" t="s">
        <v>54</v>
      </c>
      <c r="G45" s="110"/>
    </row>
    <row r="46" spans="1:7" ht="21.2" customHeight="1" x14ac:dyDescent="0.35">
      <c r="A46" s="119" t="s">
        <v>55</v>
      </c>
      <c r="B46" s="120"/>
      <c r="C46" s="24">
        <f>SUM('niveles catM'!B12:J12)</f>
        <v>0</v>
      </c>
      <c r="D46" s="25">
        <f>COUNTIF('niveles catM'!B15:J15,"=VERDADERO")</f>
        <v>0</v>
      </c>
      <c r="E46" s="59">
        <f>ABS(D46*60)</f>
        <v>0</v>
      </c>
      <c r="F46" s="121">
        <f>SUM(C46,D46)</f>
        <v>0</v>
      </c>
      <c r="G46" s="122"/>
    </row>
  </sheetData>
  <sheetProtection insertColumns="0" insertRows="0" insertHyperlinks="0" deleteColumns="0" deleteRows="0" selectLockedCells="1" sort="0" selectUnlockedCells="1"/>
  <mergeCells count="13">
    <mergeCell ref="A46:B46"/>
    <mergeCell ref="F46:G46"/>
    <mergeCell ref="F7:G7"/>
    <mergeCell ref="C6:D6"/>
    <mergeCell ref="F6:G6"/>
    <mergeCell ref="A2:G2"/>
    <mergeCell ref="A1:G1"/>
    <mergeCell ref="C7:D7"/>
    <mergeCell ref="F45:G45"/>
    <mergeCell ref="F3:G3"/>
    <mergeCell ref="C3:D3"/>
    <mergeCell ref="C4:D4"/>
    <mergeCell ref="C5:D5"/>
  </mergeCells>
  <dataValidations xWindow="523" yWindow="711" count="1">
    <dataValidation type="date" allowBlank="1" showInputMessage="1" showErrorMessage="1" promptTitle="Formato de fecha" prompt="DD/MM/AAAA" sqref="E10:E44" xr:uid="{05B428B7-F6FF-45A5-A5BA-9625B103FC6D}">
      <formula1>1</formula1>
      <formula2>45291</formula2>
    </dataValidation>
  </dataValidations>
  <hyperlinks>
    <hyperlink ref="B5" r:id="rId1" display="Delegad@" xr:uid="{A5FEFB45-73FE-4A9B-8787-8E65DD7C6ADE}"/>
  </hyperlinks>
  <printOptions gridLines="1"/>
  <pageMargins left="0.70866141732283472" right="0.70866141732283472" top="0.74803149606299213" bottom="0.74803149606299213" header="0.19685039370078741" footer="0.19685039370078741"/>
  <pageSetup scale="87" fitToWidth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xWindow="523" yWindow="711" count="2">
        <x14:dataValidation type="list" showInputMessage="1" showErrorMessage="1" errorTitle="Error" error="Debe seleccionar en la lista la talla correcta" promptTitle="Talla de camiseta" prompt="Seleccione en la lista la talla de camiseta" xr:uid="{44A18D58-89A0-4532-8A3B-0AA5C1C2DDDD}">
          <x14:formula1>
            <xm:f>'niveles cat'!$W$2:$W$15</xm:f>
          </x14:formula1>
          <xm:sqref>G10:G44</xm:sqref>
        </x14:dataValidation>
        <x14:dataValidation type="list" showInputMessage="1" showErrorMessage="1" errorTitle="Error" error="Debe seleccionar un nivel de la lista" promptTitle="Niveles" prompt="Seleccione el nivel en la lista" xr:uid="{5E2E4BF8-609F-4F70-8267-B28805A1651F}">
          <x14:formula1>
            <xm:f>'niveles catM'!$A$1:$J$1</xm:f>
          </x14:formula1>
          <xm:sqref>D10:D44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95CE6-CA64-4D10-A440-BBFC55B53AE3}">
  <sheetPr codeName="Hoja3">
    <tabColor theme="9" tint="0.39997558519241921"/>
    <pageSetUpPr fitToPage="1"/>
  </sheetPr>
  <dimension ref="A1:H44"/>
  <sheetViews>
    <sheetView showGridLines="0" topLeftCell="A13" zoomScale="150" zoomScaleNormal="150" zoomScaleSheetLayoutView="100" workbookViewId="0">
      <selection activeCell="E34" sqref="E34"/>
    </sheetView>
  </sheetViews>
  <sheetFormatPr baseColWidth="10" defaultRowHeight="15" x14ac:dyDescent="0.25"/>
  <cols>
    <col min="1" max="8" width="12.140625" customWidth="1"/>
  </cols>
  <sheetData>
    <row r="1" spans="1:8" ht="111" customHeight="1" x14ac:dyDescent="0.25">
      <c r="A1" s="127"/>
      <c r="B1" s="127"/>
      <c r="C1" s="127"/>
      <c r="D1" s="127"/>
      <c r="E1" s="127"/>
      <c r="F1" s="127"/>
      <c r="G1" s="127"/>
      <c r="H1" s="127"/>
    </row>
    <row r="2" spans="1:8" ht="14.25" x14ac:dyDescent="0.25">
      <c r="A2" s="29"/>
      <c r="B2" s="29"/>
      <c r="C2" s="29"/>
      <c r="D2" s="29"/>
      <c r="E2" s="29"/>
      <c r="F2" s="29"/>
      <c r="G2" s="29"/>
      <c r="H2" s="29"/>
    </row>
    <row r="3" spans="1:8" ht="21" x14ac:dyDescent="0.35">
      <c r="A3" s="128" t="s">
        <v>61</v>
      </c>
      <c r="B3" s="128"/>
      <c r="C3" s="128"/>
      <c r="D3" s="128"/>
      <c r="E3" s="128"/>
      <c r="F3" s="128"/>
      <c r="G3" s="128"/>
      <c r="H3" s="128"/>
    </row>
    <row r="4" spans="1:8" ht="21.6" customHeight="1" thickBot="1" x14ac:dyDescent="0.4">
      <c r="A4" s="30"/>
      <c r="B4" s="30"/>
      <c r="C4" s="42"/>
      <c r="D4" s="42"/>
      <c r="E4" s="42"/>
      <c r="F4" s="42"/>
      <c r="G4" s="30"/>
      <c r="H4" s="30"/>
    </row>
    <row r="5" spans="1:8" ht="12.4" customHeight="1" x14ac:dyDescent="0.25">
      <c r="A5" s="29"/>
      <c r="B5" s="38"/>
      <c r="C5" s="85" t="s">
        <v>62</v>
      </c>
      <c r="D5" s="83" t="s">
        <v>63</v>
      </c>
      <c r="E5" s="87" t="s">
        <v>64</v>
      </c>
      <c r="F5" s="81" t="s">
        <v>68</v>
      </c>
      <c r="G5" s="40"/>
      <c r="H5" s="29"/>
    </row>
    <row r="6" spans="1:8" ht="20.25" customHeight="1" thickBot="1" x14ac:dyDescent="0.4">
      <c r="A6" s="36"/>
      <c r="B6" s="39"/>
      <c r="C6" s="86">
        <f>ABS(FEMENINO!C46+MASCULINO!C46)</f>
        <v>0</v>
      </c>
      <c r="D6" s="84">
        <f>ABS(FEMENINO!D46+MASCULINO!D46)</f>
        <v>0</v>
      </c>
      <c r="E6" s="88">
        <f>ABS(FEMENINO!E46+MASCULINO!E46)</f>
        <v>0</v>
      </c>
      <c r="F6" s="82">
        <f>ABS(C6+E6)</f>
        <v>0</v>
      </c>
      <c r="G6" s="41"/>
      <c r="H6" s="37"/>
    </row>
    <row r="7" spans="1:8" ht="11.85" customHeight="1" x14ac:dyDescent="0.25">
      <c r="A7" s="29"/>
      <c r="B7" s="29"/>
      <c r="C7" s="43"/>
      <c r="D7" s="43"/>
      <c r="E7" s="43"/>
      <c r="F7" s="43"/>
      <c r="G7" s="29"/>
      <c r="H7" s="29"/>
    </row>
    <row r="8" spans="1:8" ht="11.1" customHeight="1" x14ac:dyDescent="0.25">
      <c r="A8" s="125" t="s">
        <v>83</v>
      </c>
      <c r="B8" s="125"/>
      <c r="C8" s="125"/>
      <c r="D8" s="125"/>
      <c r="E8" s="125"/>
      <c r="F8" s="125"/>
      <c r="G8" s="125"/>
      <c r="H8" s="125"/>
    </row>
    <row r="9" spans="1:8" ht="14.25" x14ac:dyDescent="0.25">
      <c r="A9" s="29"/>
      <c r="B9" s="29"/>
      <c r="C9" s="29"/>
      <c r="D9" s="29"/>
      <c r="E9" s="29"/>
      <c r="F9" s="29"/>
      <c r="G9" s="29"/>
      <c r="H9" s="29"/>
    </row>
    <row r="10" spans="1:8" ht="14.25" x14ac:dyDescent="0.25">
      <c r="A10" s="29"/>
      <c r="B10" s="29"/>
      <c r="C10" s="29"/>
      <c r="D10" s="29"/>
      <c r="E10" s="29"/>
      <c r="F10" s="29"/>
      <c r="G10" s="29"/>
      <c r="H10" s="29"/>
    </row>
    <row r="11" spans="1:8" s="31" customFormat="1" ht="13.7" customHeight="1" x14ac:dyDescent="0.25">
      <c r="A11" s="32"/>
      <c r="B11" s="126" t="s">
        <v>84</v>
      </c>
      <c r="C11" s="126"/>
      <c r="D11" s="126"/>
      <c r="E11" s="126"/>
      <c r="F11" s="126"/>
      <c r="G11" s="126"/>
      <c r="H11" s="32"/>
    </row>
    <row r="12" spans="1:8" s="31" customFormat="1" ht="13.7" customHeight="1" x14ac:dyDescent="0.2">
      <c r="A12" s="32"/>
      <c r="B12" s="126" t="s">
        <v>85</v>
      </c>
      <c r="C12" s="126"/>
      <c r="D12" s="126"/>
      <c r="E12" s="126"/>
      <c r="F12" s="126"/>
      <c r="G12" s="126"/>
      <c r="H12" s="32"/>
    </row>
    <row r="13" spans="1:8" s="31" customFormat="1" ht="13.7" customHeight="1" x14ac:dyDescent="0.2">
      <c r="A13" s="32"/>
      <c r="B13" s="126" t="s">
        <v>86</v>
      </c>
      <c r="C13" s="126"/>
      <c r="D13" s="126"/>
      <c r="E13" s="126"/>
      <c r="F13" s="126"/>
      <c r="G13" s="126"/>
      <c r="H13" s="32"/>
    </row>
    <row r="14" spans="1:8" s="31" customFormat="1" ht="13.7" customHeight="1" x14ac:dyDescent="0.2">
      <c r="A14" s="129" t="s">
        <v>87</v>
      </c>
      <c r="B14" s="130"/>
      <c r="C14" s="130"/>
      <c r="D14" s="130"/>
      <c r="E14" s="130"/>
      <c r="F14" s="130"/>
      <c r="G14" s="130"/>
      <c r="H14" s="131"/>
    </row>
    <row r="15" spans="1:8" ht="13.7" customHeight="1" x14ac:dyDescent="0.25">
      <c r="A15" s="29"/>
      <c r="B15" s="126" t="s">
        <v>88</v>
      </c>
      <c r="C15" s="126"/>
      <c r="D15" s="126"/>
      <c r="E15" s="126"/>
      <c r="F15" s="126"/>
      <c r="G15" s="126"/>
      <c r="H15" s="29"/>
    </row>
    <row r="16" spans="1:8" ht="10.15" customHeight="1" x14ac:dyDescent="0.25">
      <c r="A16" s="29"/>
      <c r="B16" s="127"/>
      <c r="C16" s="127"/>
      <c r="D16" s="127"/>
      <c r="E16" s="127"/>
      <c r="F16" s="127"/>
      <c r="G16" s="127"/>
      <c r="H16" s="29"/>
    </row>
    <row r="17" spans="1:8" ht="10.15" customHeight="1" x14ac:dyDescent="0.25">
      <c r="A17" s="29"/>
      <c r="B17" s="29"/>
      <c r="C17" s="29"/>
      <c r="D17" s="29"/>
      <c r="E17" s="29"/>
      <c r="F17" s="29"/>
      <c r="G17" s="29"/>
      <c r="H17" s="29"/>
    </row>
    <row r="18" spans="1:8" ht="10.15" customHeight="1" x14ac:dyDescent="0.25">
      <c r="A18" s="29"/>
      <c r="B18" s="29"/>
      <c r="C18" s="29"/>
      <c r="D18" s="127"/>
      <c r="E18" s="127"/>
      <c r="F18" s="29"/>
      <c r="G18" s="29"/>
      <c r="H18" s="29"/>
    </row>
    <row r="19" spans="1:8" ht="10.15" customHeight="1" x14ac:dyDescent="0.25">
      <c r="A19" s="29"/>
      <c r="B19" s="29"/>
      <c r="C19" s="29"/>
      <c r="D19" s="127"/>
      <c r="E19" s="127"/>
      <c r="F19" s="29"/>
      <c r="G19" s="29"/>
      <c r="H19" s="29"/>
    </row>
    <row r="20" spans="1:8" x14ac:dyDescent="0.25">
      <c r="A20" s="29"/>
      <c r="B20" s="29"/>
      <c r="C20" s="29"/>
      <c r="D20" s="127"/>
      <c r="E20" s="127"/>
      <c r="F20" s="29"/>
      <c r="G20" s="29"/>
      <c r="H20" s="29"/>
    </row>
    <row r="21" spans="1:8" x14ac:dyDescent="0.25">
      <c r="A21" s="29"/>
      <c r="B21" s="29"/>
      <c r="C21" s="29"/>
      <c r="D21" s="127"/>
      <c r="E21" s="127"/>
      <c r="F21" s="29"/>
      <c r="G21" s="29"/>
      <c r="H21" s="29"/>
    </row>
    <row r="22" spans="1:8" x14ac:dyDescent="0.25">
      <c r="A22" s="29"/>
      <c r="B22" s="29"/>
      <c r="C22" s="29"/>
      <c r="D22" s="127"/>
      <c r="E22" s="127"/>
      <c r="F22" s="29"/>
      <c r="G22" s="29"/>
      <c r="H22" s="29"/>
    </row>
    <row r="23" spans="1:8" x14ac:dyDescent="0.25">
      <c r="A23" s="29"/>
      <c r="B23" s="29"/>
      <c r="C23" s="29"/>
      <c r="D23" s="127"/>
      <c r="E23" s="127"/>
      <c r="F23" s="29"/>
      <c r="G23" s="29"/>
      <c r="H23" s="29"/>
    </row>
    <row r="24" spans="1:8" x14ac:dyDescent="0.25">
      <c r="A24" s="29"/>
      <c r="B24" s="29"/>
      <c r="C24" s="29"/>
      <c r="D24" s="127"/>
      <c r="E24" s="127"/>
      <c r="F24" s="29"/>
      <c r="G24" s="29"/>
      <c r="H24" s="29"/>
    </row>
    <row r="25" spans="1:8" x14ac:dyDescent="0.25">
      <c r="A25" s="29"/>
      <c r="B25" s="29"/>
      <c r="C25" s="29"/>
      <c r="D25" s="127"/>
      <c r="E25" s="127"/>
      <c r="F25" s="29"/>
      <c r="G25" s="29"/>
      <c r="H25" s="29"/>
    </row>
    <row r="26" spans="1:8" x14ac:dyDescent="0.25">
      <c r="A26" s="29"/>
      <c r="B26" s="29"/>
      <c r="C26" s="29"/>
      <c r="D26" s="127"/>
      <c r="E26" s="127"/>
      <c r="F26" s="29"/>
      <c r="G26" s="29"/>
      <c r="H26" s="29"/>
    </row>
    <row r="27" spans="1:8" ht="6.6" customHeight="1" thickBot="1" x14ac:dyDescent="0.3">
      <c r="A27" s="33"/>
      <c r="B27" s="33"/>
      <c r="C27" s="33"/>
      <c r="D27" s="33"/>
      <c r="E27" s="33"/>
      <c r="F27" s="33"/>
      <c r="G27" s="33"/>
      <c r="H27" s="33"/>
    </row>
    <row r="28" spans="1:8" ht="16.5" thickTop="1" thickBot="1" x14ac:dyDescent="0.3">
      <c r="A28" s="34"/>
      <c r="B28" s="34"/>
      <c r="C28" s="143" t="s">
        <v>66</v>
      </c>
      <c r="D28" s="143"/>
      <c r="E28" s="143"/>
      <c r="F28" s="143"/>
      <c r="G28" s="34"/>
      <c r="H28" s="34"/>
    </row>
    <row r="29" spans="1:8" ht="16.5" thickTop="1" thickBot="1" x14ac:dyDescent="0.3">
      <c r="A29" s="34"/>
      <c r="B29" s="34"/>
      <c r="C29" s="144" t="s">
        <v>65</v>
      </c>
      <c r="D29" s="145"/>
      <c r="E29" s="145"/>
      <c r="F29" s="145"/>
      <c r="G29" s="34"/>
      <c r="H29" s="34"/>
    </row>
    <row r="30" spans="1:8" ht="8.1" customHeight="1" thickTop="1" thickBot="1" x14ac:dyDescent="0.3">
      <c r="A30" s="34"/>
      <c r="B30" s="34"/>
      <c r="C30" s="34"/>
      <c r="D30" s="34"/>
      <c r="E30" s="34"/>
      <c r="F30" s="34"/>
      <c r="G30" s="34"/>
      <c r="H30" s="34"/>
    </row>
    <row r="31" spans="1:8" ht="16.5" thickTop="1" thickBot="1" x14ac:dyDescent="0.3">
      <c r="A31" s="34"/>
      <c r="B31" s="34"/>
      <c r="C31" s="34"/>
      <c r="D31" s="146" t="e" vm="1">
        <v>#VALUE!</v>
      </c>
      <c r="E31" s="146"/>
      <c r="F31" s="34"/>
      <c r="G31" s="34"/>
      <c r="H31" s="34"/>
    </row>
    <row r="32" spans="1:8" ht="16.5" thickTop="1" thickBot="1" x14ac:dyDescent="0.3">
      <c r="A32" s="34"/>
      <c r="B32" s="34"/>
      <c r="C32" s="34"/>
      <c r="D32" s="146"/>
      <c r="E32" s="146"/>
      <c r="F32" s="34"/>
      <c r="G32" s="34"/>
      <c r="H32" s="34"/>
    </row>
    <row r="33" spans="1:8" ht="16.5" thickTop="1" thickBot="1" x14ac:dyDescent="0.3">
      <c r="A33" s="34"/>
      <c r="B33" s="34"/>
      <c r="C33" s="34"/>
      <c r="D33" s="141" t="s">
        <v>82</v>
      </c>
      <c r="E33" s="141"/>
      <c r="F33" s="34"/>
      <c r="G33" s="34"/>
      <c r="H33" s="34"/>
    </row>
    <row r="34" spans="1:8" ht="16.5" thickTop="1" thickBot="1" x14ac:dyDescent="0.3">
      <c r="A34" s="34"/>
      <c r="B34" s="34"/>
      <c r="C34" s="34"/>
      <c r="D34" s="34"/>
      <c r="E34" s="34"/>
      <c r="F34" s="34"/>
      <c r="G34" s="34"/>
      <c r="H34" s="34"/>
    </row>
    <row r="35" spans="1:8" ht="16.5" thickTop="1" thickBot="1" x14ac:dyDescent="0.3">
      <c r="A35" s="34"/>
      <c r="B35" s="34"/>
      <c r="C35" s="34"/>
      <c r="D35" s="34"/>
      <c r="E35" s="34"/>
      <c r="F35" s="34"/>
      <c r="G35" s="34"/>
      <c r="H35" s="34"/>
    </row>
    <row r="36" spans="1:8" ht="21.75" thickTop="1" x14ac:dyDescent="0.35">
      <c r="A36" s="35"/>
      <c r="B36" s="35"/>
      <c r="C36" s="35"/>
      <c r="D36" s="142" t="s">
        <v>67</v>
      </c>
      <c r="E36" s="142"/>
      <c r="F36" s="35"/>
      <c r="G36" s="35"/>
      <c r="H36" s="35"/>
    </row>
    <row r="37" spans="1:8" x14ac:dyDescent="0.25">
      <c r="B37" s="132"/>
      <c r="C37" s="133"/>
      <c r="D37" s="133"/>
      <c r="E37" s="133"/>
      <c r="F37" s="133"/>
      <c r="G37" s="134"/>
    </row>
    <row r="38" spans="1:8" x14ac:dyDescent="0.25">
      <c r="B38" s="135"/>
      <c r="C38" s="136"/>
      <c r="D38" s="136"/>
      <c r="E38" s="136"/>
      <c r="F38" s="136"/>
      <c r="G38" s="137"/>
    </row>
    <row r="39" spans="1:8" x14ac:dyDescent="0.25">
      <c r="B39" s="135"/>
      <c r="C39" s="136"/>
      <c r="D39" s="136"/>
      <c r="E39" s="136"/>
      <c r="F39" s="136"/>
      <c r="G39" s="137"/>
    </row>
    <row r="40" spans="1:8" x14ac:dyDescent="0.25">
      <c r="B40" s="135"/>
      <c r="C40" s="136"/>
      <c r="D40" s="136"/>
      <c r="E40" s="136"/>
      <c r="F40" s="136"/>
      <c r="G40" s="137"/>
    </row>
    <row r="41" spans="1:8" x14ac:dyDescent="0.25">
      <c r="B41" s="135"/>
      <c r="C41" s="136"/>
      <c r="D41" s="136"/>
      <c r="E41" s="136"/>
      <c r="F41" s="136"/>
      <c r="G41" s="137"/>
    </row>
    <row r="42" spans="1:8" x14ac:dyDescent="0.25">
      <c r="B42" s="135"/>
      <c r="C42" s="136"/>
      <c r="D42" s="136"/>
      <c r="E42" s="136"/>
      <c r="F42" s="136"/>
      <c r="G42" s="137"/>
    </row>
    <row r="43" spans="1:8" x14ac:dyDescent="0.25">
      <c r="B43" s="135"/>
      <c r="C43" s="136"/>
      <c r="D43" s="136"/>
      <c r="E43" s="136"/>
      <c r="F43" s="136"/>
      <c r="G43" s="137"/>
    </row>
    <row r="44" spans="1:8" x14ac:dyDescent="0.25">
      <c r="B44" s="138"/>
      <c r="C44" s="139"/>
      <c r="D44" s="139"/>
      <c r="E44" s="139"/>
      <c r="F44" s="139"/>
      <c r="G44" s="140"/>
    </row>
  </sheetData>
  <mergeCells count="16">
    <mergeCell ref="B37:G44"/>
    <mergeCell ref="D33:E33"/>
    <mergeCell ref="D36:E36"/>
    <mergeCell ref="D18:E26"/>
    <mergeCell ref="C28:F28"/>
    <mergeCell ref="C29:F29"/>
    <mergeCell ref="D31:E32"/>
    <mergeCell ref="A8:H8"/>
    <mergeCell ref="B12:G12"/>
    <mergeCell ref="A1:H1"/>
    <mergeCell ref="A3:H3"/>
    <mergeCell ref="B16:G16"/>
    <mergeCell ref="B15:G15"/>
    <mergeCell ref="B13:G13"/>
    <mergeCell ref="B11:G11"/>
    <mergeCell ref="A14:H14"/>
  </mergeCells>
  <hyperlinks>
    <hyperlink ref="C29" r:id="rId1" xr:uid="{5B4E2237-3176-4E1F-B439-4D16611D832B}"/>
  </hyperlinks>
  <pageMargins left="0.7" right="0.7" top="0.75" bottom="0.75" header="0.3" footer="0.3"/>
  <pageSetup scale="93" orientation="portrait" horizontalDpi="4294967293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63660-6798-45CE-A32D-A2EDC5AEABF0}">
  <sheetPr codeName="Hoja4">
    <tabColor rgb="FFFFCCCC"/>
  </sheetPr>
  <dimension ref="A1:Y53"/>
  <sheetViews>
    <sheetView zoomScale="90" zoomScaleNormal="90" workbookViewId="0">
      <selection activeCell="U13" sqref="U13"/>
    </sheetView>
  </sheetViews>
  <sheetFormatPr baseColWidth="10" defaultRowHeight="15" x14ac:dyDescent="0.25"/>
  <cols>
    <col min="2" max="2" width="12.42578125" style="3" customWidth="1"/>
    <col min="5" max="5" width="11.7109375" customWidth="1"/>
  </cols>
  <sheetData>
    <row r="1" spans="1:25" x14ac:dyDescent="0.25">
      <c r="A1" s="4"/>
      <c r="B1" s="4" t="s">
        <v>21</v>
      </c>
      <c r="C1" s="4" t="s">
        <v>78</v>
      </c>
      <c r="D1" s="4" t="s">
        <v>80</v>
      </c>
      <c r="E1" s="4" t="s">
        <v>79</v>
      </c>
      <c r="F1" s="4" t="s">
        <v>20</v>
      </c>
      <c r="G1" s="4" t="s">
        <v>19</v>
      </c>
      <c r="H1" s="4" t="s">
        <v>18</v>
      </c>
      <c r="I1" s="4" t="s">
        <v>22</v>
      </c>
      <c r="J1" s="4" t="s">
        <v>23</v>
      </c>
      <c r="K1" s="4" t="s">
        <v>24</v>
      </c>
      <c r="L1" s="4" t="s">
        <v>25</v>
      </c>
      <c r="M1" s="4" t="s">
        <v>26</v>
      </c>
      <c r="N1" s="4" t="s">
        <v>27</v>
      </c>
      <c r="O1" s="4" t="s">
        <v>28</v>
      </c>
      <c r="P1" s="4" t="s">
        <v>29</v>
      </c>
      <c r="Q1" s="4" t="s">
        <v>36</v>
      </c>
      <c r="R1" s="4" t="s">
        <v>30</v>
      </c>
      <c r="S1" s="4" t="s">
        <v>31</v>
      </c>
      <c r="T1" s="4" t="s">
        <v>32</v>
      </c>
      <c r="U1" s="4" t="s">
        <v>10</v>
      </c>
      <c r="W1" s="9" t="s">
        <v>40</v>
      </c>
    </row>
    <row r="2" spans="1:25" x14ac:dyDescent="0.25">
      <c r="A2" s="6"/>
      <c r="B2" s="6" t="s">
        <v>11</v>
      </c>
      <c r="C2" s="6" t="s">
        <v>33</v>
      </c>
      <c r="D2" s="6" t="s">
        <v>35</v>
      </c>
      <c r="E2" s="6" t="s">
        <v>77</v>
      </c>
      <c r="F2" s="6" t="s">
        <v>13</v>
      </c>
      <c r="G2" s="6" t="s">
        <v>13</v>
      </c>
      <c r="H2" s="6" t="s">
        <v>14</v>
      </c>
      <c r="I2" s="6" t="s">
        <v>15</v>
      </c>
      <c r="J2" s="6" t="s">
        <v>11</v>
      </c>
      <c r="K2" s="6" t="s">
        <v>11</v>
      </c>
      <c r="L2" s="6" t="s">
        <v>12</v>
      </c>
      <c r="M2" s="6" t="s">
        <v>13</v>
      </c>
      <c r="N2" s="6" t="s">
        <v>13</v>
      </c>
      <c r="O2" s="6" t="s">
        <v>33</v>
      </c>
      <c r="P2" s="6" t="s">
        <v>35</v>
      </c>
      <c r="Q2" s="6" t="s">
        <v>15</v>
      </c>
      <c r="R2" s="6" t="s">
        <v>37</v>
      </c>
      <c r="S2" s="6" t="s">
        <v>37</v>
      </c>
      <c r="T2" s="6" t="s">
        <v>38</v>
      </c>
      <c r="U2" s="6" t="s">
        <v>39</v>
      </c>
      <c r="W2" s="9"/>
    </row>
    <row r="3" spans="1:25" x14ac:dyDescent="0.25">
      <c r="B3" s="6" t="s">
        <v>12</v>
      </c>
      <c r="E3" s="6"/>
      <c r="F3" s="6" t="s">
        <v>14</v>
      </c>
      <c r="G3" s="6" t="s">
        <v>14</v>
      </c>
      <c r="H3" s="6" t="s">
        <v>15</v>
      </c>
      <c r="I3" s="6" t="s">
        <v>16</v>
      </c>
      <c r="J3" s="6" t="s">
        <v>12</v>
      </c>
      <c r="K3" s="6" t="s">
        <v>12</v>
      </c>
      <c r="L3" s="6" t="s">
        <v>13</v>
      </c>
      <c r="M3" s="6" t="s">
        <v>14</v>
      </c>
      <c r="N3" s="6" t="s">
        <v>14</v>
      </c>
      <c r="O3" s="6" t="s">
        <v>35</v>
      </c>
      <c r="P3" s="6" t="s">
        <v>34</v>
      </c>
      <c r="Q3" s="6" t="s">
        <v>16</v>
      </c>
      <c r="R3" s="6"/>
      <c r="S3" s="6"/>
      <c r="T3" s="6"/>
      <c r="U3" s="6"/>
      <c r="W3" s="5">
        <v>2</v>
      </c>
    </row>
    <row r="4" spans="1:25" x14ac:dyDescent="0.25">
      <c r="B4" s="6" t="s">
        <v>13</v>
      </c>
      <c r="E4" s="6"/>
      <c r="F4" s="6" t="s">
        <v>15</v>
      </c>
      <c r="G4" s="6" t="s">
        <v>15</v>
      </c>
      <c r="H4" s="6" t="s">
        <v>16</v>
      </c>
      <c r="I4" s="6"/>
      <c r="J4" s="6" t="s">
        <v>13</v>
      </c>
      <c r="K4" s="6" t="s">
        <v>13</v>
      </c>
      <c r="L4" s="6" t="s">
        <v>14</v>
      </c>
      <c r="M4" s="6" t="s">
        <v>15</v>
      </c>
      <c r="N4" s="6" t="s">
        <v>15</v>
      </c>
      <c r="O4" s="6" t="s">
        <v>34</v>
      </c>
      <c r="P4" s="6"/>
      <c r="Q4" s="6"/>
      <c r="R4" s="6"/>
      <c r="S4" s="6"/>
      <c r="T4" s="6"/>
      <c r="U4" s="6"/>
      <c r="W4" s="5">
        <v>4</v>
      </c>
    </row>
    <row r="5" spans="1:25" x14ac:dyDescent="0.25">
      <c r="B5" s="6" t="s">
        <v>14</v>
      </c>
      <c r="E5" s="6"/>
      <c r="F5" s="6" t="s">
        <v>16</v>
      </c>
      <c r="G5" s="6" t="s">
        <v>16</v>
      </c>
      <c r="H5" s="6"/>
      <c r="I5" s="6"/>
      <c r="J5" s="6" t="s">
        <v>14</v>
      </c>
      <c r="K5" s="6" t="s">
        <v>14</v>
      </c>
      <c r="L5" s="6" t="s">
        <v>17</v>
      </c>
      <c r="M5" s="6" t="s">
        <v>16</v>
      </c>
      <c r="N5" s="6" t="s">
        <v>16</v>
      </c>
      <c r="O5" s="6"/>
      <c r="P5" s="6"/>
      <c r="Q5" s="6"/>
      <c r="R5" s="6"/>
      <c r="S5" s="6"/>
      <c r="T5" s="6"/>
      <c r="U5" s="6"/>
      <c r="W5" s="5">
        <v>6</v>
      </c>
    </row>
    <row r="6" spans="1:25" x14ac:dyDescent="0.25">
      <c r="B6" s="6" t="s">
        <v>17</v>
      </c>
      <c r="E6" s="6"/>
      <c r="F6" s="6"/>
      <c r="G6" s="6"/>
      <c r="H6" s="6"/>
      <c r="I6" s="6"/>
      <c r="J6" s="6" t="s">
        <v>17</v>
      </c>
      <c r="K6" s="6" t="s">
        <v>17</v>
      </c>
      <c r="L6" s="6"/>
      <c r="M6" s="6"/>
      <c r="N6" s="6"/>
      <c r="O6" s="6"/>
      <c r="P6" s="6"/>
      <c r="Q6" s="6"/>
      <c r="R6" s="6"/>
      <c r="S6" s="6"/>
      <c r="T6" s="6"/>
      <c r="U6" s="6"/>
      <c r="W6" s="3">
        <v>8</v>
      </c>
    </row>
    <row r="7" spans="1:25" x14ac:dyDescent="0.25">
      <c r="B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W7" s="3">
        <v>10</v>
      </c>
    </row>
    <row r="8" spans="1:25" x14ac:dyDescent="0.25">
      <c r="B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W8" s="3">
        <v>12</v>
      </c>
    </row>
    <row r="9" spans="1:25" x14ac:dyDescent="0.25">
      <c r="B9" s="9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W9" s="3">
        <v>14</v>
      </c>
    </row>
    <row r="10" spans="1:25" x14ac:dyDescent="0.25"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W10" s="3">
        <v>16</v>
      </c>
    </row>
    <row r="11" spans="1:25" x14ac:dyDescent="0.25">
      <c r="B11" s="9" t="s">
        <v>47</v>
      </c>
      <c r="C11" s="9" t="s">
        <v>47</v>
      </c>
      <c r="D11" s="9" t="s">
        <v>47</v>
      </c>
      <c r="E11" s="9" t="s">
        <v>47</v>
      </c>
      <c r="F11" s="9" t="s">
        <v>47</v>
      </c>
      <c r="G11" s="9" t="s">
        <v>47</v>
      </c>
      <c r="H11" s="9" t="s">
        <v>47</v>
      </c>
      <c r="I11" s="9" t="s">
        <v>47</v>
      </c>
      <c r="J11" s="9" t="s">
        <v>47</v>
      </c>
      <c r="K11" s="9" t="s">
        <v>47</v>
      </c>
      <c r="L11" s="9" t="s">
        <v>47</v>
      </c>
      <c r="M11" s="9" t="s">
        <v>47</v>
      </c>
      <c r="N11" s="9" t="s">
        <v>47</v>
      </c>
      <c r="O11" s="9" t="s">
        <v>47</v>
      </c>
      <c r="P11" s="9" t="s">
        <v>47</v>
      </c>
      <c r="Q11" s="9" t="s">
        <v>47</v>
      </c>
      <c r="R11" s="9" t="s">
        <v>47</v>
      </c>
      <c r="S11" s="9" t="s">
        <v>47</v>
      </c>
      <c r="T11" s="9" t="s">
        <v>47</v>
      </c>
      <c r="U11" s="9" t="s">
        <v>47</v>
      </c>
      <c r="W11" s="3">
        <v>18</v>
      </c>
    </row>
    <row r="12" spans="1:25" x14ac:dyDescent="0.25">
      <c r="B12" s="6">
        <f>COUNTIFS(FEMENINO!D10:D44,'niveles cat'!B1)*(70)</f>
        <v>0</v>
      </c>
      <c r="C12" s="6">
        <f>COUNTIFS(FEMENINO!D10:D44,'niveles cat'!C1)*(130)</f>
        <v>0</v>
      </c>
      <c r="D12" s="6">
        <f>COUNTIFS(FEMENINO!D10:D44,'niveles cat'!D1)*(130)</f>
        <v>0</v>
      </c>
      <c r="E12" s="6">
        <f>COUNTIFS(FEMENINO!D10:D44,'niveles cat'!E1)*(130)</f>
        <v>0</v>
      </c>
      <c r="F12" s="6">
        <f>COUNTIFS(FEMENINO!D10:D44,'niveles cat'!F1)*(130)</f>
        <v>0</v>
      </c>
      <c r="G12" s="6">
        <f>COUNTIFS(FEMENINO!D10:D44,'niveles cat'!G1)*(130)</f>
        <v>0</v>
      </c>
      <c r="H12" s="6">
        <f>COUNTIFS(FEMENINO!D10:D44,'niveles cat'!H1)*(130)</f>
        <v>0</v>
      </c>
      <c r="I12" s="6">
        <f>COUNTIFS(FEMENINO!D10:D44,'niveles cat'!I1)*(130)</f>
        <v>0</v>
      </c>
      <c r="J12" s="6">
        <f>COUNTIFS(FEMENINO!D10:D44,'niveles cat'!J1)*(130)</f>
        <v>0</v>
      </c>
      <c r="K12" s="6">
        <f>COUNTIFS(FEMENINO!D10:D44,'niveles cat'!K1)*(130)</f>
        <v>0</v>
      </c>
      <c r="L12" s="6">
        <f>COUNTIFS(FEMENINO!D10:D44,'niveles cat'!L1)*(130)</f>
        <v>0</v>
      </c>
      <c r="M12" s="6">
        <f>COUNTIFS(FEMENINO!D10:D44,'niveles cat'!M1)*(130)</f>
        <v>0</v>
      </c>
      <c r="N12" s="6">
        <f>COUNTIFS(FEMENINO!D10:D44,'niveles cat'!N1)*(130)</f>
        <v>0</v>
      </c>
      <c r="O12" s="6">
        <f>COUNTIFS(FEMENINO!D10:D44,'niveles cat'!O1)*(130)</f>
        <v>0</v>
      </c>
      <c r="P12" s="6">
        <f>COUNTIFS(FEMENINO!D10:D44,'niveles cat'!P1)*(130)</f>
        <v>0</v>
      </c>
      <c r="Q12" s="6">
        <f>COUNTIFS(FEMENINO!D10:D44,'niveles cat'!Q1)*(130)</f>
        <v>0</v>
      </c>
      <c r="R12" s="6">
        <f>COUNTIFS(FEMENINO!D10:D44,'niveles cat'!R1)*(130)</f>
        <v>0</v>
      </c>
      <c r="S12" s="6">
        <f>COUNTIFS(FEMENINO!D10:D44,'niveles cat'!S1)*(130)</f>
        <v>0</v>
      </c>
      <c r="T12" s="6">
        <f>COUNTIFS(FEMENINO!D10:D44,'niveles cat'!T1)*(130)</f>
        <v>0</v>
      </c>
      <c r="U12" s="6">
        <f>COUNTIFS(FEMENINO!D10:D44,'niveles cat'!U1)*(130)</f>
        <v>0</v>
      </c>
      <c r="W12" s="3" t="s">
        <v>41</v>
      </c>
    </row>
    <row r="13" spans="1:25" x14ac:dyDescent="0.25">
      <c r="B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W13" s="3" t="s">
        <v>42</v>
      </c>
    </row>
    <row r="14" spans="1:25" x14ac:dyDescent="0.25">
      <c r="B14" s="11" t="s">
        <v>52</v>
      </c>
      <c r="C14" s="11" t="s">
        <v>78</v>
      </c>
      <c r="D14" s="11" t="s">
        <v>80</v>
      </c>
      <c r="E14" s="11" t="s">
        <v>79</v>
      </c>
      <c r="F14" s="4" t="s">
        <v>20</v>
      </c>
      <c r="G14" s="11" t="s">
        <v>19</v>
      </c>
      <c r="H14" s="4" t="s">
        <v>18</v>
      </c>
      <c r="I14" s="4" t="s">
        <v>22</v>
      </c>
      <c r="J14" s="4" t="s">
        <v>23</v>
      </c>
      <c r="K14" s="4" t="s">
        <v>24</v>
      </c>
      <c r="L14" s="4" t="s">
        <v>25</v>
      </c>
      <c r="M14" s="4" t="s">
        <v>26</v>
      </c>
      <c r="N14" s="4" t="s">
        <v>27</v>
      </c>
      <c r="O14" s="4" t="s">
        <v>28</v>
      </c>
      <c r="P14" s="4" t="s">
        <v>29</v>
      </c>
      <c r="Q14" s="4" t="s">
        <v>36</v>
      </c>
      <c r="R14" s="4" t="s">
        <v>30</v>
      </c>
      <c r="S14" s="4" t="s">
        <v>31</v>
      </c>
      <c r="T14" s="4" t="s">
        <v>32</v>
      </c>
      <c r="U14" s="4" t="s">
        <v>10</v>
      </c>
      <c r="W14" s="3" t="s">
        <v>43</v>
      </c>
    </row>
    <row r="15" spans="1:25" x14ac:dyDescent="0.25">
      <c r="B15" s="6" t="b">
        <f>COUNTIF(FEMENINO!D10:D44,"=Promoción")&gt;=(3)</f>
        <v>0</v>
      </c>
      <c r="C15" s="6" t="b">
        <f>COUNTIF(FEMENINO!D10:D44,"=UPAG_N_I")&gt;=(3)</f>
        <v>0</v>
      </c>
      <c r="D15" s="6" t="b">
        <f>COUNTIF(FEMENINO!D10:D44,"=UPAG_N_II")&gt;=(3)</f>
        <v>0</v>
      </c>
      <c r="E15" s="6" t="b">
        <f>COUNTIF(FEMENINO!D10:D44,"=UPAG_N_III")&gt;=(3)</f>
        <v>0</v>
      </c>
      <c r="F15" s="6" t="b">
        <f>COUNTIF(FEMENINO!D10:D44,"Xcel_Bronce")&gt;=(3)</f>
        <v>0</v>
      </c>
      <c r="G15" s="6" t="b">
        <f>COUNTIF(FEMENINO!D10:D44,"=Xcel_Plata")&gt;=(3)</f>
        <v>0</v>
      </c>
      <c r="H15" s="6" t="b">
        <f>COUNTIF(FEMENINO!D10:D44,"=Xcel_Oro")&gt;=(3)</f>
        <v>0</v>
      </c>
      <c r="I15" s="6" t="b">
        <f>COUNTIF(FEMENINO!D10:D44,"=Xcel_Platino")&gt;=(3)</f>
        <v>0</v>
      </c>
      <c r="J15" s="6" t="b">
        <f>COUNTIF(FEMENINO!D10:D44,"=I_Oblig.")&gt;=(3)</f>
        <v>0</v>
      </c>
      <c r="K15" s="6" t="b">
        <f>COUNTIF(FEMENINO!D10:D44,"=II_Oblig.")&gt;=(3)</f>
        <v>0</v>
      </c>
      <c r="L15" s="6" t="b">
        <f>COUNTIF(FEMENINO!D10:D44,"=III_Oblig.")&gt;=(3)</f>
        <v>0</v>
      </c>
      <c r="M15" s="6" t="b">
        <f>COUNTIF(FEMENINO!D10:D44,"=IV_Oblig.")&gt;=(3)</f>
        <v>0</v>
      </c>
      <c r="N15" s="6" t="b">
        <f>COUNTIF(FEMENINO!D10:D44,"=V_Oblig.")&gt;=(3)</f>
        <v>0</v>
      </c>
      <c r="O15" s="6" t="b">
        <f>COUNTIF(FEMENINO!D10:D44,"=VI_Libre")&gt;=(3)</f>
        <v>0</v>
      </c>
      <c r="P15" s="6" t="b">
        <f>COUNTIF(FEMENINO!D10:D44,"=VII_Libre")&gt;=(3)</f>
        <v>0</v>
      </c>
      <c r="Q15" s="6" t="b">
        <f>COUNTIF(FEMENINO!D10:D44,"=VIII_Libre")&gt;=(3)</f>
        <v>0</v>
      </c>
      <c r="R15" s="6" t="b">
        <f>COUNTIF(FEMENINO!D10:D44,"=IX_Libre")&gt;=(3)</f>
        <v>0</v>
      </c>
      <c r="S15" s="6" t="b">
        <f>COUNTIF(FEMENINO!D10:D44,"=X_Libre")&gt;=(3)</f>
        <v>0</v>
      </c>
      <c r="T15" s="6" t="b">
        <f>COUNTIF(FEMENINO!D10:D44,"=Juvenil")&gt;=(3)</f>
        <v>0</v>
      </c>
      <c r="U15" s="6" t="b">
        <f>COUNTIF(FEMENINO!D10:D44,"=FIG")&gt;=(3)</f>
        <v>0</v>
      </c>
      <c r="W15" s="3" t="s">
        <v>44</v>
      </c>
      <c r="Y15" s="6"/>
    </row>
    <row r="16" spans="1:25" x14ac:dyDescent="0.25">
      <c r="B16" s="5"/>
      <c r="F16" s="5"/>
      <c r="I16" s="9"/>
      <c r="J16" s="5"/>
      <c r="K16" s="5"/>
      <c r="L16" s="5"/>
      <c r="M16" s="5"/>
      <c r="N16" s="5"/>
      <c r="O16" s="10"/>
      <c r="P16" s="5"/>
      <c r="Q16" s="5"/>
      <c r="R16" s="5"/>
      <c r="S16" s="5"/>
      <c r="T16" s="5"/>
      <c r="U16" s="5"/>
    </row>
    <row r="17" spans="2:21" x14ac:dyDescent="0.25">
      <c r="F17" s="5"/>
      <c r="I17" s="5"/>
      <c r="J17" s="5"/>
      <c r="K17" s="5"/>
      <c r="L17" s="5"/>
      <c r="M17" s="5"/>
      <c r="N17" s="5"/>
      <c r="O17" s="10"/>
      <c r="P17" s="5"/>
      <c r="Q17" s="5"/>
      <c r="R17" s="5"/>
      <c r="S17" s="5"/>
      <c r="T17" s="5"/>
      <c r="U17" s="5"/>
    </row>
    <row r="18" spans="2:21" x14ac:dyDescent="0.25">
      <c r="F18" s="5"/>
      <c r="G18" s="5"/>
      <c r="H18" s="5"/>
      <c r="I18" s="5"/>
      <c r="J18" s="5"/>
      <c r="K18" s="5"/>
      <c r="L18" s="5"/>
      <c r="M18" s="5"/>
      <c r="N18" s="5"/>
      <c r="O18" s="10"/>
      <c r="P18" s="5"/>
      <c r="Q18" s="5"/>
      <c r="R18" s="5"/>
      <c r="S18" s="5"/>
      <c r="T18" s="5"/>
      <c r="U18" s="5"/>
    </row>
    <row r="19" spans="2:21" x14ac:dyDescent="0.25">
      <c r="F19" s="5"/>
      <c r="G19" s="5"/>
      <c r="H19" s="5"/>
      <c r="I19" s="5"/>
      <c r="J19" s="5"/>
      <c r="K19" s="5"/>
      <c r="L19" s="5"/>
      <c r="M19" s="5"/>
      <c r="N19" s="5"/>
      <c r="O19" s="10"/>
      <c r="P19" s="5"/>
      <c r="Q19" s="5"/>
      <c r="R19" s="5"/>
      <c r="S19" s="5"/>
      <c r="T19" s="5"/>
      <c r="U19" s="5"/>
    </row>
    <row r="20" spans="2:21" x14ac:dyDescent="0.25">
      <c r="F20" s="5"/>
      <c r="G20" s="5"/>
      <c r="H20" s="5"/>
      <c r="I20" s="5"/>
      <c r="J20" s="5"/>
      <c r="K20" s="5"/>
      <c r="L20" s="5"/>
      <c r="M20" s="5"/>
      <c r="N20" s="5"/>
      <c r="O20" s="10"/>
      <c r="P20" s="5"/>
      <c r="Q20" s="5"/>
      <c r="R20" s="5"/>
      <c r="S20" s="5"/>
      <c r="T20" s="5"/>
      <c r="U20" s="5"/>
    </row>
    <row r="21" spans="2:21" x14ac:dyDescent="0.25">
      <c r="F21" s="5"/>
      <c r="G21" s="5"/>
      <c r="H21" s="5"/>
      <c r="I21" s="5"/>
      <c r="J21" s="5"/>
      <c r="K21" s="5"/>
      <c r="L21" s="5"/>
      <c r="M21" s="5"/>
      <c r="N21" s="5"/>
      <c r="O21" s="10"/>
      <c r="P21" s="5"/>
      <c r="Q21" s="5"/>
      <c r="R21" s="5"/>
      <c r="S21" s="5"/>
      <c r="T21" s="5"/>
      <c r="U21" s="5"/>
    </row>
    <row r="22" spans="2:21" x14ac:dyDescent="0.25">
      <c r="O22" s="10"/>
    </row>
    <row r="23" spans="2:21" x14ac:dyDescent="0.25">
      <c r="O23" s="10"/>
    </row>
    <row r="24" spans="2:21" x14ac:dyDescent="0.25">
      <c r="O24" s="10"/>
    </row>
    <row r="25" spans="2:21" x14ac:dyDescent="0.25">
      <c r="O25" s="10"/>
    </row>
    <row r="26" spans="2:21" x14ac:dyDescent="0.25">
      <c r="O26" s="10"/>
    </row>
    <row r="27" spans="2:21" x14ac:dyDescent="0.25">
      <c r="B27" s="6"/>
      <c r="F27" s="6"/>
      <c r="G27" s="6"/>
      <c r="H27" s="6"/>
      <c r="I27" s="6"/>
      <c r="J27" s="6"/>
      <c r="O27" s="10"/>
    </row>
    <row r="28" spans="2:21" x14ac:dyDescent="0.25">
      <c r="G28" s="3"/>
      <c r="O28" s="10"/>
    </row>
    <row r="29" spans="2:21" x14ac:dyDescent="0.25">
      <c r="G29" s="3"/>
      <c r="O29" s="10"/>
    </row>
    <row r="30" spans="2:21" x14ac:dyDescent="0.25">
      <c r="G30" s="3"/>
      <c r="O30" s="10"/>
    </row>
    <row r="31" spans="2:21" x14ac:dyDescent="0.25">
      <c r="G31" s="3"/>
      <c r="O31" s="10"/>
    </row>
    <row r="32" spans="2:21" x14ac:dyDescent="0.25">
      <c r="G32" s="3"/>
      <c r="O32" s="10"/>
    </row>
    <row r="33" spans="7:7" x14ac:dyDescent="0.25">
      <c r="G33" s="3"/>
    </row>
    <row r="34" spans="7:7" x14ac:dyDescent="0.25">
      <c r="G34" s="3"/>
    </row>
    <row r="35" spans="7:7" x14ac:dyDescent="0.25">
      <c r="G35" s="3"/>
    </row>
    <row r="36" spans="7:7" x14ac:dyDescent="0.25">
      <c r="G36" s="3"/>
    </row>
    <row r="37" spans="7:7" x14ac:dyDescent="0.25">
      <c r="G37" s="3"/>
    </row>
    <row r="38" spans="7:7" x14ac:dyDescent="0.25">
      <c r="G38" s="3"/>
    </row>
    <row r="39" spans="7:7" x14ac:dyDescent="0.25">
      <c r="G39" s="3"/>
    </row>
    <row r="40" spans="7:7" x14ac:dyDescent="0.25">
      <c r="G40" s="3"/>
    </row>
    <row r="41" spans="7:7" x14ac:dyDescent="0.25">
      <c r="G41" s="3"/>
    </row>
    <row r="42" spans="7:7" x14ac:dyDescent="0.25">
      <c r="G42" s="3"/>
    </row>
    <row r="43" spans="7:7" x14ac:dyDescent="0.25">
      <c r="G43" s="3"/>
    </row>
    <row r="44" spans="7:7" x14ac:dyDescent="0.25">
      <c r="G44" s="3"/>
    </row>
    <row r="45" spans="7:7" x14ac:dyDescent="0.25">
      <c r="G45" s="3"/>
    </row>
    <row r="46" spans="7:7" x14ac:dyDescent="0.25">
      <c r="G46" s="3"/>
    </row>
    <row r="47" spans="7:7" x14ac:dyDescent="0.25">
      <c r="G47" s="3"/>
    </row>
    <row r="48" spans="7:7" x14ac:dyDescent="0.25">
      <c r="G48" s="3"/>
    </row>
    <row r="49" spans="7:7" x14ac:dyDescent="0.25">
      <c r="G49" s="3"/>
    </row>
    <row r="50" spans="7:7" x14ac:dyDescent="0.25">
      <c r="G50" s="3"/>
    </row>
    <row r="51" spans="7:7" x14ac:dyDescent="0.25">
      <c r="G51" s="3"/>
    </row>
    <row r="52" spans="7:7" x14ac:dyDescent="0.25">
      <c r="G52" s="3"/>
    </row>
    <row r="53" spans="7:7" x14ac:dyDescent="0.25">
      <c r="G53" s="3"/>
    </row>
  </sheetData>
  <sheetProtection algorithmName="SHA-512" hashValue="1BANUsK3ImjyW4vnvuPjoHrZ5zdBQhpHowACpiJCGyY4EGL/CI12akG/axuyDP9s8o+gEXQPNWGxrgPxkbHZLQ==" saltValue="Lad0xra4ZulR0y8LblEjtQ==" spinCount="100000" sheet="1" formatCells="0" formatColumns="0" formatRows="0" insertColumns="0" insertRows="0" insertHyperlinks="0" deleteColumns="0" deleteRows="0" sort="0" autoFilter="0" pivotTables="0"/>
  <phoneticPr fontId="6" type="noConversion"/>
  <dataValidations count="1">
    <dataValidation operator="equal" allowBlank="1" showInputMessage="1" showErrorMessage="1" sqref="I2:I3 O2:O4 P2:Q3 J2:K6 L2:N5 H1:U1 R2:U2 F14 H14:U14 C1:D2 A1:A2 E1:G5 B1:B8" xr:uid="{CDEC320C-084A-4B91-95B1-84DCCB6ACCB3}"/>
  </dataValidations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98A3F-A949-454D-8E85-2BC6EBA73318}">
  <sheetPr>
    <tabColor rgb="FFDDF6FF"/>
  </sheetPr>
  <dimension ref="B1:L15"/>
  <sheetViews>
    <sheetView workbookViewId="0">
      <selection activeCell="B12" sqref="B12"/>
    </sheetView>
  </sheetViews>
  <sheetFormatPr baseColWidth="10" defaultRowHeight="15" x14ac:dyDescent="0.25"/>
  <cols>
    <col min="2" max="2" width="13.7109375" customWidth="1"/>
  </cols>
  <sheetData>
    <row r="1" spans="2:12" x14ac:dyDescent="0.25">
      <c r="B1" s="3" t="s">
        <v>81</v>
      </c>
      <c r="C1" s="4" t="s">
        <v>76</v>
      </c>
      <c r="D1" s="4" t="s">
        <v>75</v>
      </c>
      <c r="E1" s="4" t="s">
        <v>74</v>
      </c>
      <c r="F1" s="4" t="s">
        <v>73</v>
      </c>
      <c r="G1" s="4" t="s">
        <v>72</v>
      </c>
      <c r="H1" s="4" t="s">
        <v>71</v>
      </c>
      <c r="I1" s="4" t="s">
        <v>69</v>
      </c>
      <c r="J1" s="4" t="s">
        <v>70</v>
      </c>
      <c r="L1" s="9" t="s">
        <v>40</v>
      </c>
    </row>
    <row r="2" spans="2:12" x14ac:dyDescent="0.25">
      <c r="B2" s="3" t="s">
        <v>12</v>
      </c>
      <c r="C2" s="6" t="s">
        <v>56</v>
      </c>
      <c r="D2" s="6" t="s">
        <v>12</v>
      </c>
      <c r="E2" s="6" t="s">
        <v>33</v>
      </c>
      <c r="F2" s="6" t="s">
        <v>35</v>
      </c>
      <c r="G2" s="6" t="s">
        <v>37</v>
      </c>
      <c r="H2" s="6" t="s">
        <v>37</v>
      </c>
      <c r="I2" s="6" t="s">
        <v>58</v>
      </c>
      <c r="J2" s="6" t="s">
        <v>59</v>
      </c>
      <c r="L2" s="9"/>
    </row>
    <row r="3" spans="2:12" x14ac:dyDescent="0.25">
      <c r="B3" s="3" t="s">
        <v>13</v>
      </c>
      <c r="C3" s="6" t="s">
        <v>57</v>
      </c>
      <c r="D3" s="6" t="s">
        <v>13</v>
      </c>
      <c r="E3" s="6" t="s">
        <v>35</v>
      </c>
      <c r="F3" s="6" t="s">
        <v>34</v>
      </c>
      <c r="G3" s="6"/>
      <c r="H3" s="6"/>
      <c r="L3" s="5">
        <v>2</v>
      </c>
    </row>
    <row r="4" spans="2:12" x14ac:dyDescent="0.25">
      <c r="B4" s="3" t="s">
        <v>35</v>
      </c>
      <c r="C4" s="6" t="s">
        <v>33</v>
      </c>
      <c r="D4" s="6" t="s">
        <v>14</v>
      </c>
      <c r="E4" s="6" t="s">
        <v>34</v>
      </c>
      <c r="F4" s="6"/>
      <c r="G4" s="6"/>
      <c r="H4" s="6"/>
      <c r="L4" s="5">
        <v>4</v>
      </c>
    </row>
    <row r="5" spans="2:12" x14ac:dyDescent="0.25">
      <c r="B5" s="3"/>
      <c r="C5" s="6"/>
      <c r="D5" s="6" t="s">
        <v>17</v>
      </c>
      <c r="E5" s="6"/>
      <c r="F5" s="6"/>
      <c r="G5" s="6"/>
      <c r="H5" s="6"/>
      <c r="L5" s="5">
        <v>6</v>
      </c>
    </row>
    <row r="6" spans="2:12" x14ac:dyDescent="0.25">
      <c r="L6" s="3">
        <v>8</v>
      </c>
    </row>
    <row r="7" spans="2:12" x14ac:dyDescent="0.25">
      <c r="L7" s="3">
        <v>10</v>
      </c>
    </row>
    <row r="8" spans="2:12" x14ac:dyDescent="0.25">
      <c r="L8" s="3">
        <v>12</v>
      </c>
    </row>
    <row r="9" spans="2:12" x14ac:dyDescent="0.25">
      <c r="L9" s="3">
        <v>14</v>
      </c>
    </row>
    <row r="10" spans="2:12" x14ac:dyDescent="0.25">
      <c r="L10" s="3">
        <v>16</v>
      </c>
    </row>
    <row r="11" spans="2:12" x14ac:dyDescent="0.25">
      <c r="B11" s="9" t="s">
        <v>47</v>
      </c>
      <c r="C11" s="9" t="s">
        <v>47</v>
      </c>
      <c r="D11" s="9" t="s">
        <v>47</v>
      </c>
      <c r="E11" s="9" t="s">
        <v>47</v>
      </c>
      <c r="F11" s="9" t="s">
        <v>47</v>
      </c>
      <c r="G11" s="9" t="s">
        <v>47</v>
      </c>
      <c r="H11" s="9" t="s">
        <v>47</v>
      </c>
      <c r="I11" s="9" t="s">
        <v>47</v>
      </c>
      <c r="J11" s="9" t="s">
        <v>47</v>
      </c>
      <c r="L11" s="3">
        <v>18</v>
      </c>
    </row>
    <row r="12" spans="2:12" x14ac:dyDescent="0.25">
      <c r="B12" s="6">
        <f>COUNTIFS(MASCULINO!D10:D44,'niveles catM'!B1)*(70)</f>
        <v>0</v>
      </c>
      <c r="C12" s="6">
        <f>COUNTIFS(MASCULINO!D10:D44,'niveles catM'!C1)*(130)</f>
        <v>0</v>
      </c>
      <c r="D12" s="6">
        <f>COUNTIFS(MASCULINO!D10:D44,'niveles catM'!D1)*(130)</f>
        <v>0</v>
      </c>
      <c r="E12" s="6">
        <f>COUNTIFS(MASCULINO!D10:D44,'niveles catM'!E1)*(130)</f>
        <v>0</v>
      </c>
      <c r="F12" s="6">
        <f>COUNTIFS(MASCULINO!D10:D44,'niveles catM'!F1)*(130)</f>
        <v>0</v>
      </c>
      <c r="G12" s="6">
        <f>COUNTIFS(MASCULINO!D10:D44,'niveles catM'!G1)*(130)</f>
        <v>0</v>
      </c>
      <c r="H12" s="6">
        <f>COUNTIFS(MASCULINO!D10:D44,'niveles catM'!H1)*(130)</f>
        <v>0</v>
      </c>
      <c r="I12" s="6">
        <f>COUNTIFS(MASCULINO!D10:D44,'niveles catM'!I1)*(130)</f>
        <v>0</v>
      </c>
      <c r="J12" s="6">
        <f>COUNTIFS(MASCULINO!D10:D44,'niveles catM'!J1)*(130)</f>
        <v>0</v>
      </c>
      <c r="L12" s="3" t="s">
        <v>41</v>
      </c>
    </row>
    <row r="13" spans="2:12" x14ac:dyDescent="0.25">
      <c r="L13" s="3" t="s">
        <v>42</v>
      </c>
    </row>
    <row r="14" spans="2:12" x14ac:dyDescent="0.25">
      <c r="B14" s="4" t="s">
        <v>81</v>
      </c>
      <c r="C14" s="4" t="s">
        <v>76</v>
      </c>
      <c r="D14" s="4" t="s">
        <v>75</v>
      </c>
      <c r="E14" s="4" t="s">
        <v>74</v>
      </c>
      <c r="F14" s="4" t="s">
        <v>73</v>
      </c>
      <c r="G14" s="4" t="s">
        <v>72</v>
      </c>
      <c r="H14" s="4" t="s">
        <v>71</v>
      </c>
      <c r="I14" s="4" t="s">
        <v>69</v>
      </c>
      <c r="J14" s="4" t="s">
        <v>70</v>
      </c>
      <c r="L14" s="3" t="s">
        <v>43</v>
      </c>
    </row>
    <row r="15" spans="2:12" x14ac:dyDescent="0.25">
      <c r="B15" s="6" t="b">
        <f>COUNTIF(MASCULINO!D10:D44,"=Promoción_M")&gt;=(3)</f>
        <v>0</v>
      </c>
      <c r="C15" s="6" t="b">
        <f>COUNTIF(MASCULINO!D10:D44,"=III_Oblig_M")&gt;=(3)</f>
        <v>0</v>
      </c>
      <c r="D15" s="6" t="b">
        <f>COUNTIF(MASCULINO!D10:D44,"=IV_Oblig_M")&gt;=(3)</f>
        <v>0</v>
      </c>
      <c r="E15" s="6" t="b">
        <f>COUNTIF(MASCULINO!D10:D44,"=V_Oblig_M")&gt;=(3)</f>
        <v>0</v>
      </c>
      <c r="F15" s="6" t="b">
        <f>COUNTIF(MASCULINO!D10:D44,"=VI_Oblig_M")&gt;=(3)</f>
        <v>0</v>
      </c>
      <c r="G15" s="6" t="b">
        <f>COUNTIF(MASCULINO!D10:D44,"=VII_Libre_M")&gt;=(3)</f>
        <v>0</v>
      </c>
      <c r="H15" s="6" t="b">
        <f>COUNTIF(MASCULINO!D10:D44,"=VIII_Libre_M")&gt;=(3)</f>
        <v>0</v>
      </c>
      <c r="I15" s="6" t="b">
        <f>COUNTIF(MASCULINO!D10:D44,"=Juvenil_M")&gt;=(3)</f>
        <v>0</v>
      </c>
      <c r="J15" s="6" t="b">
        <f>COUNTIF(MASCULINO!D10:D44,"=FIG_M")&gt;=(3)</f>
        <v>0</v>
      </c>
      <c r="K15" s="6"/>
      <c r="L15" s="3" t="s">
        <v>44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operator="equal" allowBlank="1" showInputMessage="1" showErrorMessage="1" sqref="F1:F4 C1:E5 G1:H3 I1:J2 B14:J14" xr:uid="{650060AC-4E65-4891-BFAE-56CC8A6B027E}"/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Y D A A B Q S w M E F A A C A A g A h J l 5 W T y m G p + l A A A A 9 g A A A B I A H A B D b 2 5 m a W c v U G F j a 2 F n Z S 5 4 b W w g o h g A K K A U A A A A A A A A A A A A A A A A A A A A A A A A A A A A h Y 9 N D o I w G E S v Q r q n P 2 C i k o + y M O 4 k M S E x b p t a o R G K o c V y N x c e y S u I U d S d y 3 n z F j P 3 6 w 2 y o a m D i + q s b k 2 K G K Y o U E a 2 B 2 3 K F P X u G C 5 Q x m E r 5 E m U K h h l Y 5 P B H l J U O X d O C P H e Y x / j t i t J R C k j + 3 x T y E o 1 A n 1 k / V 8 O t b F O G K k Q h 9 1 r D I 8 w i 2 e Y z Z e Y A p k g 5 N p 8 h W j c + 2 x / I K z 6 2 v W d 4 s q G 6 w L I F I G 8 P / A H U E s D B B Q A A g A I A I S Z e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E m X l Z b l + 1 l M 8 A A A A q A Q A A E w A c A E Z v c m 1 1 b G F z L 1 N l Y 3 R p b 2 4 x L m 0 g o h g A K K A U A A A A A A A A A A A A A A A A A A A A A A A A A A A A d Y / B a s J A E I b v g b z D s L 0 k E A T P 4 i m 0 R x U N e B A P k 8 1 Y F 3 d 3 Z H a D S s h T 9 R H 6 Y l 0 J V C h 0 L g P / / H z / P 4 F 0 N O x h N + 3 5 I s / y L J x R q I O N s G N t v r 8 8 L M F S z D N I s x b z S U / l / a 7 J z u p e h H z c s 1 x a 5 k t R D o c V O l q q B l u L c 3 U c D z X 7 m C z H a g K 8 q c Z c G T S 6 1 m D H K q G e X p o 1 g j 6 c W F z N t n e + e V w p F F N c N Q z q V U d V E N M R I t 3 j O J a / 3 A 9 j M c D J 2 C j Y Y X i R d 2 T T f 1 u + h e J v e g W E + g x R e i r z z P j / W I s f U E s B A i 0 A F A A C A A g A h J l 5 W T y m G p + l A A A A 9 g A A A B I A A A A A A A A A A A A A A A A A A A A A A E N v b m Z p Z y 9 Q Y W N r Y W d l L n h t b F B L A Q I t A B Q A A g A I A I S Z e V k P y u m r p A A A A O k A A A A T A A A A A A A A A A A A A A A A A P E A A A B b Q 2 9 u d G V u d F 9 U e X B l c 1 0 u e G 1 s U E s B A i 0 A F A A C A A g A h J l 5 W W 5 f t Z T P A A A A K g E A A B M A A A A A A A A A A A A A A A A A 4 g E A A E Z v c m 1 1 b G F z L 1 N l Y 3 R p b 2 4 x L m 1 Q S w U G A A A A A A M A A w D C A A A A /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A g A A A A A A A C W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H J v b W 9 j a S V D M y V C M 2 4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M D g z Z m R m N i 1 k Y j N k L T Q w O D A t Y T k w M i 0 5 M W I z M T R m M j k 1 N m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1 B y b 2 1 v Y 2 n D s 2 4 m c X V v d D t d I i A v P j x F b n R y e S B U e X B l P S J G a W x s Q 2 9 s d W 1 u V H l w Z X M i I F Z h b H V l P S J z Q m c 9 P S I g L z 4 8 R W 5 0 c n k g V H l w Z T 0 i R m l s b E x h c 3 R V c G R h d G V k I i B W Y W x 1 Z T 0 i Z D I w M j Q t M T E t M j Z U M D E 6 M T I 6 M D k u M T E 1 O D g 1 M V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9 t b 2 N p w 7 N u L 0 F 1 d G 9 S Z W 1 v d m V k Q 2 9 s d W 1 u c z E u e 1 B y b 2 1 v Y 2 n D s 2 4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U H J v b W 9 j a c O z b i 9 B d X R v U m V t b 3 Z l Z E N v b H V t b n M x L n t Q c m 9 t b 2 N p w 7 N u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9 t b 2 N p J U M z J U I z b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t b 2 N p J U M z J U I z b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t b 2 N p J U M z J U I z b i 9 G a W x h c y U y M G Z p b H R y Y W R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z z + 6 e w i M x S Y P X 2 4 2 J f g J i A A A A A A I A A A A A A B B m A A A A A Q A A I A A A A J A 3 d y 2 m Z m 7 3 l 9 + P q + p 5 l d i Z m I e 1 v r n H b A f z q J 0 r r 8 R p A A A A A A 6 A A A A A A g A A I A A A A H f L M E A / b 3 P 8 H s k D o A D a C X E 6 F E X 1 4 W B Y + u e Z U w Z p L N 8 b U A A A A K i 5 Q y 6 1 b p h + 8 3 y t q q T n a a z G k h i p g E f k b U H J k P / w Y u W i f v L F N x 3 D P b d x + S 4 i A H Y A p Z W m Z + a 8 2 o c J H 4 Q u G 4 p a i b E Y B x Y R W S t V j 4 5 l k u 0 q G O O V Q A A A A O j Z 4 F D J T R J b v t v P 8 k n 0 m V W 3 + y z E / O C p W b g 1 3 h f P R u o / r 1 a c X X a U j p 3 q W X X x 9 M m z v m Z k i j e + 7 Z Y l x S k K h m 0 Z q v w = < / D a t a M a s h u p > 
</file>

<file path=customXml/itemProps1.xml><?xml version="1.0" encoding="utf-8"?>
<ds:datastoreItem xmlns:ds="http://schemas.openxmlformats.org/officeDocument/2006/customXml" ds:itemID="{D648613E-BB55-477A-99FF-695B34E2A7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31</vt:i4>
      </vt:variant>
    </vt:vector>
  </HeadingPairs>
  <TitlesOfParts>
    <vt:vector size="36" baseType="lpstr">
      <vt:lpstr>FEMENINO</vt:lpstr>
      <vt:lpstr>MASCULINO</vt:lpstr>
      <vt:lpstr>RESUMEN</vt:lpstr>
      <vt:lpstr>niveles cat</vt:lpstr>
      <vt:lpstr>niveles catM</vt:lpstr>
      <vt:lpstr>FEMENINO!Área_de_impresión</vt:lpstr>
      <vt:lpstr>MASCULINO!Área_de_impresión</vt:lpstr>
      <vt:lpstr>I_Oblig.</vt:lpstr>
      <vt:lpstr>II_Oblig.</vt:lpstr>
      <vt:lpstr>III_Oblig.</vt:lpstr>
      <vt:lpstr>III_Oblig_M</vt:lpstr>
      <vt:lpstr>IV_Oblig.</vt:lpstr>
      <vt:lpstr>IV_Oblig_M</vt:lpstr>
      <vt:lpstr>IX_Libre</vt:lpstr>
      <vt:lpstr>Juvenil</vt:lpstr>
      <vt:lpstr>Juvenil_M</vt:lpstr>
      <vt:lpstr>Monto</vt:lpstr>
      <vt:lpstr>NIVEL</vt:lpstr>
      <vt:lpstr>Niveles</vt:lpstr>
      <vt:lpstr>'niveles catM'!Niveles_M</vt:lpstr>
      <vt:lpstr>Promoción</vt:lpstr>
      <vt:lpstr>'niveles catM'!Talla_de_Camiseta</vt:lpstr>
      <vt:lpstr>Talla_de_Camiseta</vt:lpstr>
      <vt:lpstr>V_Oblig.</vt:lpstr>
      <vt:lpstr>V_Oblig_M</vt:lpstr>
      <vt:lpstr>VI_Libre</vt:lpstr>
      <vt:lpstr>VI_Oblig_M</vt:lpstr>
      <vt:lpstr>VII_Libre</vt:lpstr>
      <vt:lpstr>VII_Libre_M</vt:lpstr>
      <vt:lpstr>VIII_Libre</vt:lpstr>
      <vt:lpstr>VIII_Libre_M</vt:lpstr>
      <vt:lpstr>X_Libre</vt:lpstr>
      <vt:lpstr>Xcel_Bronce</vt:lpstr>
      <vt:lpstr>Xcel_Oro</vt:lpstr>
      <vt:lpstr>Xcel_Plata</vt:lpstr>
      <vt:lpstr>Xcel_Platino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Carbonell Rivero</dc:creator>
  <cp:lastModifiedBy>Michel Carbonell Rivero</cp:lastModifiedBy>
  <cp:lastPrinted>2026-01-19T07:24:38Z</cp:lastPrinted>
  <dcterms:created xsi:type="dcterms:W3CDTF">2024-02-13T00:20:31Z</dcterms:created>
  <dcterms:modified xsi:type="dcterms:W3CDTF">2026-02-24T00:18:48Z</dcterms:modified>
</cp:coreProperties>
</file>